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CFEC3355-1A0B-44FC-AF3C-3C496507DC35}" xr6:coauthVersionLast="43" xr6:coauthVersionMax="43" xr10:uidLastSave="{57E42F64-C725-4722-94F1-FD7C480F6525}"/>
  <bookViews>
    <workbookView xWindow="-120" yWindow="-120" windowWidth="19440" windowHeight="11040" tabRatio="809" xr2:uid="{00000000-000D-0000-FFFF-FFFF00000000}"/>
  </bookViews>
  <sheets>
    <sheet name="Actividad práctica" sheetId="12" r:id="rId1"/>
    <sheet name="Base de datos" sheetId="1" r:id="rId2"/>
    <sheet name="TD Comparativa" sheetId="14" r:id="rId3"/>
  </sheets>
  <definedNames>
    <definedName name="DATOS">#REF!</definedName>
  </definedNames>
  <calcPr calcId="191029"/>
  <pivotCaches>
    <pivotCache cacheId="4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2" l="1"/>
  <c r="C23" i="12" l="1"/>
  <c r="D23" i="12" s="1"/>
  <c r="E23" i="12" s="1"/>
  <c r="F23" i="12" s="1"/>
  <c r="G23" i="12" s="1"/>
  <c r="D17" i="12" l="1"/>
  <c r="E17" i="12"/>
  <c r="F17" i="12"/>
  <c r="G17" i="12"/>
  <c r="C17" i="12"/>
  <c r="E24" i="12"/>
  <c r="E25" i="12" s="1"/>
  <c r="F24" i="12"/>
  <c r="F25" i="12" s="1"/>
  <c r="G24" i="12"/>
  <c r="G25" i="12" s="1"/>
  <c r="D24" i="12"/>
  <c r="D25" i="12" s="1"/>
  <c r="C20" i="12"/>
  <c r="C21" i="12"/>
  <c r="C22" i="12"/>
  <c r="C19" i="12"/>
  <c r="E18" i="12"/>
  <c r="F18" i="12"/>
  <c r="G18" i="12"/>
  <c r="C18" i="12"/>
  <c r="H18" i="12" l="1"/>
</calcChain>
</file>

<file path=xl/sharedStrings.xml><?xml version="1.0" encoding="utf-8"?>
<sst xmlns="http://schemas.openxmlformats.org/spreadsheetml/2006/main" count="603" uniqueCount="46">
  <si>
    <t>FECHA</t>
  </si>
  <si>
    <t>AÑO</t>
  </si>
  <si>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</si>
  <si>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</si>
  <si>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</si>
  <si>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</si>
  <si>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</si>
  <si>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</si>
  <si>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</si>
  <si>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</si>
  <si>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</si>
  <si>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</si>
  <si>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</si>
  <si>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</si>
  <si>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</si>
  <si>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</si>
  <si>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</si>
  <si>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</si>
  <si>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</si>
  <si>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</si>
  <si>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</si>
  <si>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</si>
  <si>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Total general</t>
  </si>
  <si>
    <t>CONSEC</t>
  </si>
  <si>
    <t>Suma:</t>
  </si>
  <si>
    <r>
      <rPr>
        <sz val="11"/>
        <color rgb="FFFF0000"/>
        <rFont val="Calibri"/>
        <family val="2"/>
        <scheme val="minor"/>
      </rPr>
      <t xml:space="preserve">(1) 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Suma de CATIDAD:</t>
    </r>
  </si>
  <si>
    <r>
      <rPr>
        <sz val="11"/>
        <color rgb="FFFF0000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  Participación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</si>
  <si>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  Participación por </t>
    </r>
    <r>
      <rPr>
        <b/>
        <sz val="11"/>
        <color theme="1"/>
        <rFont val="Calibri"/>
        <family val="2"/>
        <scheme val="minor"/>
      </rPr>
      <t>PRODUCTO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</si>
  <si>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  Acumulado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</si>
  <si>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  Crecimiento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</si>
  <si>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  Crecimiento porcentual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</si>
  <si>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t>Actividad</t>
  </si>
  <si>
    <t>Suma de VR TOTAL</t>
  </si>
  <si>
    <t>Análisis comparativo por VR TOTAL</t>
  </si>
  <si>
    <r>
      <t xml:space="preserve"> 1- Con base en la explicación del video, en la hoja </t>
    </r>
    <r>
      <rPr>
        <b/>
        <sz val="11"/>
        <color rgb="FF000000"/>
        <rFont val="Calibri"/>
        <family val="2"/>
      </rPr>
      <t>TD Comparativa</t>
    </r>
    <r>
      <rPr>
        <sz val="11"/>
        <color rgb="FF000000"/>
        <rFont val="Calibri"/>
        <family val="2"/>
      </rPr>
      <t xml:space="preserve"> complete la </t>
    </r>
    <r>
      <rPr>
        <b/>
        <sz val="11"/>
        <color rgb="FF000000"/>
        <rFont val="Calibri"/>
        <family val="2"/>
      </rPr>
      <t>TABLA DINÁMICA</t>
    </r>
    <r>
      <rPr>
        <sz val="11"/>
        <color rgb="FF000000"/>
        <rFont val="Calibri"/>
        <family val="2"/>
      </rPr>
      <t xml:space="preserve"> con los mismos cálculos comparativos mostrados en las filas </t>
    </r>
    <r>
      <rPr>
        <b/>
        <sz val="11"/>
        <color rgb="FF000000"/>
        <rFont val="Calibri"/>
        <family val="2"/>
      </rPr>
      <t>17</t>
    </r>
    <r>
      <rPr>
        <sz val="11"/>
        <color rgb="FF000000"/>
        <rFont val="Calibri"/>
        <family val="2"/>
      </rPr>
      <t xml:space="preserve"> a </t>
    </r>
    <r>
      <rPr>
        <b/>
        <sz val="11"/>
        <color rgb="FF000000"/>
        <rFont val="Calibri"/>
        <family val="2"/>
      </rPr>
      <t>25</t>
    </r>
    <r>
      <rPr>
        <sz val="11"/>
        <color rgb="FF000000"/>
        <rFont val="Calibri"/>
        <family val="2"/>
      </rPr>
      <t xml:space="preserve">  de esta hoja, es decir, los mismos cálculos del video de esta lección, pero con los valores del campo </t>
    </r>
    <r>
      <rPr>
        <b/>
        <sz val="11"/>
        <color rgb="FF000000"/>
        <rFont val="Calibri"/>
        <family val="2"/>
      </rPr>
      <t>VR TOTAL</t>
    </r>
    <r>
      <rPr>
        <sz val="11"/>
        <color rgb="FF000000"/>
        <rFont val="Calibri"/>
        <family val="2"/>
      </rPr>
      <t xml:space="preserve">. Tanga en cuenta que, los datos se toman de la </t>
    </r>
    <r>
      <rPr>
        <b/>
        <sz val="11"/>
        <color rgb="FF000000"/>
        <rFont val="Calibri"/>
        <family val="2"/>
      </rPr>
      <t>TABLA</t>
    </r>
    <r>
      <rPr>
        <sz val="11"/>
        <color rgb="FF000000"/>
        <rFont val="Calibri"/>
        <family val="2"/>
      </rPr>
      <t xml:space="preserve"> de Excel nombrada como </t>
    </r>
    <r>
      <rPr>
        <b/>
        <sz val="11"/>
        <color rgb="FF000000"/>
        <rFont val="Calibri"/>
        <family val="2"/>
      </rPr>
      <t>tbl_DATOS</t>
    </r>
    <r>
      <rPr>
        <sz val="11"/>
        <color rgb="FF000000"/>
        <rFont val="Calibri"/>
        <family val="2"/>
      </rPr>
      <t xml:space="preserve"> de la hoja </t>
    </r>
    <r>
      <rPr>
        <b/>
        <sz val="11"/>
        <color rgb="FF000000"/>
        <rFont val="Calibri"/>
        <family val="2"/>
      </rPr>
      <t>BASE DE DATOS</t>
    </r>
    <r>
      <rPr>
        <sz val="11"/>
        <color rgb="FF000000"/>
        <rFont val="Calibri"/>
        <family val="2"/>
      </rPr>
      <t xml:space="preserve">.
2- Corrobore los resultados del producto </t>
    </r>
    <r>
      <rPr>
        <b/>
        <sz val="11"/>
        <color rgb="FF000000"/>
        <rFont val="Calibri"/>
        <family val="2"/>
      </rPr>
      <t>BISUTERÍA</t>
    </r>
    <r>
      <rPr>
        <sz val="11"/>
        <color rgb="FF000000"/>
        <rFont val="Calibri"/>
        <family val="2"/>
      </rPr>
      <t xml:space="preserve"> con los cálculos manuales de las filas </t>
    </r>
    <r>
      <rPr>
        <b/>
        <sz val="11"/>
        <color rgb="FF000000"/>
        <rFont val="Calibri"/>
        <family val="2"/>
      </rPr>
      <t>17</t>
    </r>
    <r>
      <rPr>
        <sz val="11"/>
        <color rgb="FF000000"/>
        <rFont val="Calibri"/>
        <family val="2"/>
      </rPr>
      <t xml:space="preserve"> a </t>
    </r>
    <r>
      <rPr>
        <b/>
        <sz val="11"/>
        <color rgb="FF000000"/>
        <rFont val="Calibri"/>
        <family val="2"/>
      </rPr>
      <t>25</t>
    </r>
    <r>
      <rPr>
        <sz val="11"/>
        <color rgb="FF000000"/>
        <rFont val="Calibri"/>
        <family val="2"/>
      </rPr>
      <t xml:space="preserve"> de esta hoja.</t>
    </r>
  </si>
  <si>
    <t>Total Suma de VR TOTAL</t>
  </si>
  <si>
    <t>Acumulado por MES</t>
  </si>
  <si>
    <t>Total Acumulado por MES</t>
  </si>
  <si>
    <t>Crecimiento por MES</t>
  </si>
  <si>
    <t>Total Crecimiento por MES</t>
  </si>
  <si>
    <t>Crecimiento porcentual por MES</t>
  </si>
  <si>
    <t>Total Crecimiento porcentual por MES</t>
  </si>
  <si>
    <t>Participación por MES</t>
  </si>
  <si>
    <t>Total Participación por MES</t>
  </si>
  <si>
    <t>Participación por PRODUCTO</t>
  </si>
  <si>
    <t>Total Participación por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</si>
</sst>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0066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/>
      <bottom/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10" borderId="8">
      <alignment horizontal="center" vertical="center"/>
    </xf>
  </cellStyleXfs>
  <cellXfs count="54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3" borderId="1" xfId="1" applyNumberFormat="1" applyFont="1" applyFill="1" applyBorder="1"/>
    <xf numFmtId="164" fontId="0" fillId="3" borderId="2" xfId="1" applyNumberFormat="1" applyFont="1" applyFill="1" applyBorder="1"/>
    <xf numFmtId="0" fontId="0" fillId="6" borderId="0" xfId="0" applyFill="1"/>
    <xf numFmtId="164" fontId="0" fillId="5" borderId="3" xfId="1" applyNumberFormat="1" applyFont="1" applyFill="1" applyBorder="1"/>
    <xf numFmtId="164" fontId="0" fillId="5" borderId="4" xfId="1" applyNumberFormat="1" applyFont="1" applyFill="1" applyBorder="1"/>
    <xf numFmtId="164" fontId="0" fillId="5" borderId="5" xfId="1" applyNumberFormat="1" applyFont="1" applyFill="1" applyBorder="1"/>
    <xf numFmtId="0" fontId="5" fillId="0" borderId="0" xfId="0" applyFont="1"/>
    <xf numFmtId="0" fontId="0" fillId="0" borderId="0" xfId="0" applyFill="1" applyBorder="1" applyAlignment="1">
      <alignment horizontal="right"/>
    </xf>
    <xf numFmtId="3" fontId="7" fillId="2" borderId="0" xfId="0" applyNumberFormat="1" applyFont="1" applyFill="1"/>
    <xf numFmtId="0" fontId="8" fillId="0" borderId="0" xfId="0" applyFont="1"/>
    <xf numFmtId="0" fontId="5" fillId="0" borderId="0" xfId="0" applyFont="1" applyAlignment="1">
      <alignment horizontal="left"/>
    </xf>
    <xf numFmtId="3" fontId="0" fillId="6" borderId="0" xfId="0" applyNumberFormat="1" applyFill="1"/>
    <xf numFmtId="0" fontId="0" fillId="8" borderId="0" xfId="0" applyFill="1"/>
    <xf numFmtId="164" fontId="0" fillId="8" borderId="0" xfId="1" applyNumberFormat="1" applyFont="1" applyFill="1"/>
    <xf numFmtId="0" fontId="9" fillId="0" borderId="7" xfId="0" pivotButton="1" applyFont="1" applyBorder="1"/>
    <xf numFmtId="0" fontId="9" fillId="0" borderId="7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4" fontId="3" fillId="7" borderId="0" xfId="0" applyNumberFormat="1" applyFont="1" applyFill="1"/>
    <xf numFmtId="164" fontId="3" fillId="4" borderId="0" xfId="1" applyNumberFormat="1" applyFont="1" applyFill="1"/>
    <xf numFmtId="0" fontId="7" fillId="9" borderId="0" xfId="0" applyFont="1" applyFill="1" applyBorder="1" applyAlignment="1" applyProtection="1"/>
    <xf numFmtId="0" fontId="7" fillId="9" borderId="0" xfId="0" applyFont="1" applyFill="1" applyBorder="1" applyAlignment="1" applyProtection="1">
      <alignment horizontal="center"/>
    </xf>
    <xf numFmtId="0" fontId="9" fillId="9" borderId="0" xfId="0" applyFont="1" applyFill="1" applyBorder="1" applyAlignment="1" applyProtection="1">
      <alignment horizontal="center"/>
    </xf>
    <xf numFmtId="0" fontId="7" fillId="9" borderId="0" xfId="0" applyFont="1" applyFill="1" applyBorder="1" applyProtection="1"/>
    <xf numFmtId="0" fontId="7" fillId="9" borderId="0" xfId="0" applyFont="1" applyFill="1" applyProtection="1"/>
    <xf numFmtId="0" fontId="0" fillId="9" borderId="0" xfId="0" applyFill="1"/>
    <xf numFmtId="0" fontId="12" fillId="11" borderId="0" xfId="0" applyFont="1" applyFill="1" applyBorder="1" applyAlignment="1">
      <alignment horizontal="left" vertical="top" wrapText="1"/>
    </xf>
    <xf numFmtId="0" fontId="0" fillId="9" borderId="0" xfId="0" applyFill="1" applyAlignment="1">
      <alignment vertical="top"/>
    </xf>
    <xf numFmtId="165" fontId="0" fillId="0" borderId="0" xfId="0" applyNumberFormat="1"/>
    <xf numFmtId="3" fontId="9" fillId="2" borderId="6" xfId="0" applyNumberFormat="1" applyFont="1" applyFill="1" applyBorder="1"/>
    <xf numFmtId="0" fontId="0" fillId="0" borderId="0" xfId="0" applyAlignment="1">
      <alignment horizontal="left" indent="1"/>
    </xf>
    <xf numFmtId="10" fontId="0" fillId="0" borderId="0" xfId="0" applyNumberFormat="1"/>
    <xf numFmtId="164" fontId="0" fillId="0" borderId="0" xfId="0" applyNumberFormat="1"/>
    <xf numFmtId="0" fontId="3" fillId="10" borderId="9" xfId="2" applyNumberFormat="1" applyFont="1" applyFill="1" applyBorder="1" applyAlignment="1">
      <alignment horizontal="left" vertical="center" indent="8"/>
    </xf>
    <xf numFmtId="0" fontId="3" fillId="10" borderId="0" xfId="2" applyNumberFormat="1" applyFont="1" applyFill="1" applyBorder="1" applyAlignment="1">
      <alignment horizontal="left" vertical="center" indent="8"/>
    </xf>
    <xf numFmtId="0" fontId="12" fillId="11" borderId="10" xfId="0" applyFont="1" applyFill="1" applyBorder="1" applyAlignment="1">
      <alignment vertical="center" wrapText="1"/>
    </xf>
    <xf numFmtId="0" fontId="12" fillId="11" borderId="11" xfId="0" applyFont="1" applyFill="1" applyBorder="1" applyAlignment="1">
      <alignment vertical="center" wrapText="1"/>
    </xf>
    <xf numFmtId="0" fontId="12" fillId="11" borderId="12" xfId="0" applyFont="1" applyFill="1" applyBorder="1" applyAlignment="1">
      <alignment vertical="center" wrapText="1"/>
    </xf>
    <xf numFmtId="0" fontId="12" fillId="11" borderId="13" xfId="0" applyFont="1" applyFill="1" applyBorder="1" applyAlignment="1">
      <alignment vertical="center" wrapText="1"/>
    </xf>
    <xf numFmtId="0" fontId="12" fillId="11" borderId="0" xfId="0" applyFont="1" applyFill="1" applyBorder="1" applyAlignment="1">
      <alignment vertical="center" wrapText="1"/>
    </xf>
    <xf numFmtId="0" fontId="12" fillId="11" borderId="14" xfId="0" applyFont="1" applyFill="1" applyBorder="1" applyAlignment="1">
      <alignment vertical="center" wrapText="1"/>
    </xf>
    <xf numFmtId="0" fontId="12" fillId="11" borderId="15" xfId="0" applyFont="1" applyFill="1" applyBorder="1" applyAlignment="1">
      <alignment vertical="center" wrapText="1"/>
    </xf>
    <xf numFmtId="0" fontId="12" fillId="11" borderId="16" xfId="0" applyFont="1" applyFill="1" applyBorder="1" applyAlignment="1">
      <alignment vertical="center" wrapText="1"/>
    </xf>
    <xf numFmtId="0" fontId="12" fillId="11" borderId="17" xfId="0" applyFont="1" applyFill="1" applyBorder="1" applyAlignment="1">
      <alignment vertical="center" wrapText="1"/>
    </xf>
  </cellXfs>
  <cellStyles count="3">
    <cellStyle name="Encabezado" xfId="2" xr:uid="{00000000-0005-0000-0000-000000000000}"/>
    <cellStyle name="Normal" xfId="0" builtinId="0"/>
    <cellStyle name="Porcentaje" xfId="1" builtinId="5"/>
  </cellStyles>
  <dxfs count="25">
    <dxf>
      <numFmt numFmtId="3" formatCode="#,##0"/>
    </dxf>
    <dxf>
      <numFmt numFmtId="3" formatCode="#,##0"/>
    </dxf>
    <dxf>
      <numFmt numFmtId="166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auto="1"/>
        <family val="2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family val="2"/>
      </font>
      <fill>
        <patternFill patternType="solid">
          <fgColor indexed="64"/>
          <bgColor theme="5" tint="0.59999389629810485"/>
        </patternFill>
      </fill>
    </dxf>
    <dxf>
      <numFmt numFmtId="165" formatCode="&quot;$&quot;\ #,##0"/>
    </dxf>
    <dxf>
      <font>
        <color rgb="FF0070C0"/>
        <family val="2"/>
      </font>
    </dxf>
    <dxf>
      <font>
        <u/>
        <family val="2"/>
      </font>
    </dxf>
    <dxf>
      <font>
        <b/>
        <family val="2"/>
      </font>
    </dxf>
    <dxf>
      <font>
        <b/>
        <family val="2"/>
      </font>
    </dxf>
    <dxf>
      <font>
        <u/>
        <family val="2"/>
      </font>
    </dxf>
    <dxf>
      <font>
        <color rgb="FF006600"/>
        <family val="2"/>
      </font>
    </dxf>
    <dxf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</border>
    </dxf>
    <dxf>
      <border>
        <left style="medium">
          <color rgb="FF006600"/>
        </left>
        <right style="medium">
          <color rgb="FF006600"/>
        </right>
        <top style="medium">
          <color rgb="FF006600"/>
        </top>
        <bottom style="medium">
          <color rgb="FF006600"/>
        </bottom>
      </border>
    </dxf>
    <dxf>
      <font>
        <color auto="1"/>
        <family val="2"/>
      </font>
    </dxf>
    <dxf>
      <font>
        <b/>
        <family val="2"/>
      </font>
    </dxf>
    <dxf>
      <font>
        <color rgb="FF006600"/>
        <family val="2"/>
      </font>
    </dxf>
    <dxf>
      <font>
        <u/>
        <family val="2"/>
      </font>
    </dxf>
    <dxf>
      <font>
        <b/>
        <family val="2"/>
      </font>
    </dxf>
    <dxf>
      <fill>
        <patternFill patternType="solid">
          <bgColor theme="5" tint="0.59999389629810485"/>
        </patternFill>
      </fill>
    </dxf>
    <dxf>
      <border>
        <left style="thick">
          <color theme="5" tint="-0.24994659260841701"/>
        </left>
        <right style="thick">
          <color theme="5" tint="-0.24994659260841701"/>
        </right>
        <top style="thick">
          <color theme="5" tint="-0.24994659260841701"/>
        </top>
        <bottom style="thick">
          <color theme="5" tint="-0.24994659260841701"/>
        </bottom>
      </border>
    </dxf>
    <dxf>
      <font>
        <color rgb="FFFF0000"/>
        <family val="2"/>
      </font>
    </dxf>
    <dxf>
      <font>
        <b/>
        <family val="2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1981201</xdr:colOff>
      <xdr:row>0</xdr:row>
      <xdr:rowOff>85726</xdr:rowOff>
    </xdr:from>
    <xdr:to>
      <xdr:col>7</xdr:col>
      <xdr:colOff>266700</xdr:colOff>
      <xdr:row>2</xdr:row>
      <xdr:rowOff>9525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FBBAD616-2FF9-4060-8F8E-B5BE0C353B1F}"/>
            </a:ext>
          </a:extLst>
        </xdr:cNvPr>
        <xdr:cNvSpPr txBox="1"/>
      </xdr:nvSpPr>
      <xdr:spPr>
        <a:xfrm>
          <a:off x="2219326" y="85726"/>
          <a:ext cx="4657724" cy="88582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 Avanzado I - Informes comparativos</a:t>
          </a:r>
        </a:p>
        <a:p>
          <a:pPr algn="l" rtl="1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Análisis,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onstrucción y edición de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cálculos comparativos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2698.594426967589" createdVersion="6" refreshedVersion="6" minRefreshableVersion="3" recordCount="130" xr:uid="{00000000-000A-0000-FFFF-FFFF0E000000}">
  <cacheSource type="worksheet">
    <worksheetSource name="tbl_DATOS"/>
  </cacheSource>
  <cacheFields count="10">
    <cacheField name="CONSEC" numFmtId="0">
      <sharedItems containsSemiMixedTypes="0" containsString="0" containsNumber="1" containsInteger="1" minValue="1" maxValue="130"/>
    </cacheField>
    <cacheField name="FECHA" numFmtId="14">
      <sharedItems containsSemiMixedTypes="0" containsNonDate="0" containsDate="1" containsString="0" minDate="2017-01-01T00:00:00" maxDate="2018-05-27T00:00:00"/>
    </cacheField>
    <cacheField name="AÑO" numFmtId="0">
      <sharedItems containsSemiMixedTypes="0" containsString="0" containsNumber="1" containsInteger="1" minValue="2017" maxValue="2018" count="2">
        <n v="2017"/>
        <n v="2018"/>
      </sharedItems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LABIAL"/>
        <s v="PERFUME"/>
        <s v="BISUTERIA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450000" maxValue="27025000"/>
    </cacheField>
    <cacheField name="VENDEDOR" numFmtId="0">
      <sharedItems count="3">
        <s v="KARINA"/>
        <s v="LUCÍA"/>
        <s v="ANGELA"/>
      </sharedItems>
    </cacheField>
    <cacheField name="ZONA" numFmtId="0">
      <sharedItems count="2">
        <s v="NORTE"/>
        <s v="SU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n v="1"/>
    <d v="2017-01-01T00:00:00"/>
    <x v="0"/>
    <x v="0"/>
    <x v="0"/>
    <n v="350"/>
    <n v="9000"/>
    <n v="12150000"/>
    <x v="0"/>
    <x v="0"/>
  </r>
  <r>
    <n v="2"/>
    <d v="2017-01-05T00:00:00"/>
    <x v="0"/>
    <x v="0"/>
    <x v="0"/>
    <n v="475"/>
    <n v="9000"/>
    <n v="13500000"/>
    <x v="1"/>
    <x v="0"/>
  </r>
  <r>
    <n v="3"/>
    <d v="2017-01-05T00:00:00"/>
    <x v="0"/>
    <x v="0"/>
    <x v="1"/>
    <n v="370"/>
    <n v="23500"/>
    <n v="17625000"/>
    <x v="1"/>
    <x v="1"/>
  </r>
  <r>
    <n v="4"/>
    <d v="2017-01-10T00:00:00"/>
    <x v="0"/>
    <x v="0"/>
    <x v="2"/>
    <n v="275"/>
    <n v="4700"/>
    <n v="4935000"/>
    <x v="0"/>
    <x v="1"/>
  </r>
  <r>
    <n v="5"/>
    <d v="2017-01-13T00:00:00"/>
    <x v="0"/>
    <x v="0"/>
    <x v="2"/>
    <n v="660"/>
    <n v="4700"/>
    <n v="2115000"/>
    <x v="2"/>
    <x v="1"/>
  </r>
  <r>
    <n v="6"/>
    <d v="2017-01-17T00:00:00"/>
    <x v="0"/>
    <x v="0"/>
    <x v="2"/>
    <n v="275"/>
    <n v="2500"/>
    <n v="562500"/>
    <x v="0"/>
    <x v="0"/>
  </r>
  <r>
    <n v="7"/>
    <d v="2017-01-19T00:00:00"/>
    <x v="0"/>
    <x v="0"/>
    <x v="0"/>
    <n v="475"/>
    <n v="9000"/>
    <n v="6750000"/>
    <x v="0"/>
    <x v="0"/>
  </r>
  <r>
    <n v="8"/>
    <d v="2017-01-19T00:00:00"/>
    <x v="0"/>
    <x v="0"/>
    <x v="1"/>
    <n v="800"/>
    <n v="23500"/>
    <n v="27025000"/>
    <x v="2"/>
    <x v="0"/>
  </r>
  <r>
    <n v="9"/>
    <d v="2017-01-21T00:00:00"/>
    <x v="0"/>
    <x v="0"/>
    <x v="1"/>
    <n v="900"/>
    <n v="6000"/>
    <n v="3450000"/>
    <x v="2"/>
    <x v="0"/>
  </r>
  <r>
    <n v="10"/>
    <d v="2017-01-21T00:00:00"/>
    <x v="0"/>
    <x v="0"/>
    <x v="2"/>
    <n v="1200"/>
    <n v="12000"/>
    <n v="7200000"/>
    <x v="1"/>
    <x v="0"/>
  </r>
  <r>
    <n v="11"/>
    <d v="2017-01-25T00:00:00"/>
    <x v="0"/>
    <x v="0"/>
    <x v="0"/>
    <n v="800"/>
    <n v="12000"/>
    <n v="4500000"/>
    <x v="0"/>
    <x v="0"/>
  </r>
  <r>
    <n v="12"/>
    <d v="2017-01-25T00:00:00"/>
    <x v="0"/>
    <x v="0"/>
    <x v="0"/>
    <n v="800"/>
    <n v="13500"/>
    <n v="7762500"/>
    <x v="0"/>
    <x v="0"/>
  </r>
  <r>
    <n v="13"/>
    <d v="2017-02-02T00:00:00"/>
    <x v="0"/>
    <x v="1"/>
    <x v="2"/>
    <n v="200"/>
    <n v="7500"/>
    <n v="2812500"/>
    <x v="2"/>
    <x v="0"/>
  </r>
  <r>
    <n v="14"/>
    <d v="2017-02-02T00:00:00"/>
    <x v="0"/>
    <x v="1"/>
    <x v="2"/>
    <n v="200"/>
    <n v="7500"/>
    <n v="2812500"/>
    <x v="2"/>
    <x v="0"/>
  </r>
  <r>
    <n v="15"/>
    <d v="2017-02-06T00:00:00"/>
    <x v="0"/>
    <x v="1"/>
    <x v="0"/>
    <n v="425"/>
    <n v="9000"/>
    <n v="2700000"/>
    <x v="1"/>
    <x v="0"/>
  </r>
  <r>
    <n v="16"/>
    <d v="2017-02-06T00:00:00"/>
    <x v="0"/>
    <x v="1"/>
    <x v="0"/>
    <n v="425"/>
    <n v="9000"/>
    <n v="3375000"/>
    <x v="2"/>
    <x v="0"/>
  </r>
  <r>
    <n v="17"/>
    <d v="2017-02-10T00:00:00"/>
    <x v="0"/>
    <x v="1"/>
    <x v="1"/>
    <n v="690"/>
    <n v="3500"/>
    <n v="2100000"/>
    <x v="1"/>
    <x v="1"/>
  </r>
  <r>
    <n v="18"/>
    <d v="2017-02-10T00:00:00"/>
    <x v="0"/>
    <x v="1"/>
    <x v="1"/>
    <n v="500"/>
    <n v="1500"/>
    <n v="450000"/>
    <x v="0"/>
    <x v="0"/>
  </r>
  <r>
    <n v="19"/>
    <d v="2017-02-14T00:00:00"/>
    <x v="0"/>
    <x v="1"/>
    <x v="1"/>
    <n v="500"/>
    <n v="3500"/>
    <n v="1487500"/>
    <x v="1"/>
    <x v="1"/>
  </r>
  <r>
    <n v="20"/>
    <d v="2017-02-14T00:00:00"/>
    <x v="0"/>
    <x v="1"/>
    <x v="1"/>
    <n v="370"/>
    <n v="10500"/>
    <n v="4462500"/>
    <x v="2"/>
    <x v="0"/>
  </r>
  <r>
    <n v="21"/>
    <d v="2017-02-18T00:00:00"/>
    <x v="0"/>
    <x v="1"/>
    <x v="2"/>
    <n v="275"/>
    <n v="6000"/>
    <n v="1350000"/>
    <x v="0"/>
    <x v="0"/>
  </r>
  <r>
    <n v="22"/>
    <d v="2017-02-18T00:00:00"/>
    <x v="0"/>
    <x v="1"/>
    <x v="0"/>
    <n v="450"/>
    <n v="6000"/>
    <n v="2700000"/>
    <x v="0"/>
    <x v="0"/>
  </r>
  <r>
    <n v="23"/>
    <d v="2017-02-22T00:00:00"/>
    <x v="0"/>
    <x v="1"/>
    <x v="2"/>
    <n v="275"/>
    <n v="3000"/>
    <n v="675000"/>
    <x v="0"/>
    <x v="1"/>
  </r>
  <r>
    <n v="24"/>
    <d v="2017-02-22T00:00:00"/>
    <x v="0"/>
    <x v="1"/>
    <x v="0"/>
    <n v="280"/>
    <n v="9000"/>
    <n v="6525000"/>
    <x v="1"/>
    <x v="0"/>
  </r>
  <r>
    <n v="25"/>
    <d v="2017-02-26T00:00:00"/>
    <x v="0"/>
    <x v="1"/>
    <x v="0"/>
    <n v="500"/>
    <n v="10500"/>
    <n v="2362500"/>
    <x v="1"/>
    <x v="1"/>
  </r>
  <r>
    <n v="26"/>
    <d v="2017-02-26T00:00:00"/>
    <x v="0"/>
    <x v="1"/>
    <x v="1"/>
    <n v="650"/>
    <n v="1500"/>
    <n v="450000"/>
    <x v="1"/>
    <x v="1"/>
  </r>
  <r>
    <n v="27"/>
    <d v="2017-03-02T00:00:00"/>
    <x v="0"/>
    <x v="2"/>
    <x v="2"/>
    <n v="700"/>
    <n v="4500"/>
    <n v="675000"/>
    <x v="0"/>
    <x v="1"/>
  </r>
  <r>
    <n v="28"/>
    <d v="2017-03-02T00:00:00"/>
    <x v="0"/>
    <x v="2"/>
    <x v="1"/>
    <n v="350"/>
    <n v="7500"/>
    <n v="2250000"/>
    <x v="1"/>
    <x v="0"/>
  </r>
  <r>
    <n v="29"/>
    <d v="2017-03-06T00:00:00"/>
    <x v="0"/>
    <x v="2"/>
    <x v="2"/>
    <n v="510"/>
    <n v="7500"/>
    <n v="2250000"/>
    <x v="2"/>
    <x v="1"/>
  </r>
  <r>
    <n v="30"/>
    <d v="2017-03-06T00:00:00"/>
    <x v="0"/>
    <x v="2"/>
    <x v="2"/>
    <n v="700"/>
    <n v="10500"/>
    <n v="5512500"/>
    <x v="2"/>
    <x v="1"/>
  </r>
  <r>
    <n v="31"/>
    <d v="2017-03-10T00:00:00"/>
    <x v="0"/>
    <x v="2"/>
    <x v="1"/>
    <n v="270"/>
    <n v="7500"/>
    <n v="1687500"/>
    <x v="2"/>
    <x v="0"/>
  </r>
  <r>
    <n v="32"/>
    <d v="2017-03-14T00:00:00"/>
    <x v="0"/>
    <x v="2"/>
    <x v="0"/>
    <n v="365"/>
    <n v="10500"/>
    <n v="5512500"/>
    <x v="0"/>
    <x v="1"/>
  </r>
  <r>
    <n v="33"/>
    <d v="2017-03-14T00:00:00"/>
    <x v="0"/>
    <x v="2"/>
    <x v="1"/>
    <n v="425"/>
    <n v="7500"/>
    <n v="2250000"/>
    <x v="1"/>
    <x v="1"/>
  </r>
  <r>
    <n v="34"/>
    <d v="2017-03-18T00:00:00"/>
    <x v="0"/>
    <x v="2"/>
    <x v="0"/>
    <n v="575"/>
    <n v="6000"/>
    <n v="4350000"/>
    <x v="1"/>
    <x v="0"/>
  </r>
  <r>
    <n v="35"/>
    <d v="2017-03-22T00:00:00"/>
    <x v="0"/>
    <x v="2"/>
    <x v="0"/>
    <n v="575"/>
    <n v="4500"/>
    <n v="2025000"/>
    <x v="1"/>
    <x v="0"/>
  </r>
  <r>
    <n v="36"/>
    <d v="2017-03-26T00:00:00"/>
    <x v="0"/>
    <x v="2"/>
    <x v="0"/>
    <n v="190"/>
    <n v="10500"/>
    <n v="2362500"/>
    <x v="1"/>
    <x v="1"/>
  </r>
  <r>
    <n v="37"/>
    <d v="2017-03-26T00:00:00"/>
    <x v="0"/>
    <x v="2"/>
    <x v="0"/>
    <n v="625"/>
    <n v="3000"/>
    <n v="450000"/>
    <x v="2"/>
    <x v="1"/>
  </r>
  <r>
    <n v="38"/>
    <d v="2017-03-31T00:00:00"/>
    <x v="0"/>
    <x v="2"/>
    <x v="1"/>
    <n v="500"/>
    <n v="7500"/>
    <n v="3375000"/>
    <x v="1"/>
    <x v="1"/>
  </r>
  <r>
    <n v="39"/>
    <d v="2017-03-31T00:00:00"/>
    <x v="0"/>
    <x v="2"/>
    <x v="1"/>
    <n v="280"/>
    <n v="7500"/>
    <n v="3375000"/>
    <x v="2"/>
    <x v="1"/>
  </r>
  <r>
    <n v="40"/>
    <d v="2017-04-03T00:00:00"/>
    <x v="0"/>
    <x v="3"/>
    <x v="1"/>
    <n v="500"/>
    <n v="13500"/>
    <n v="3037500"/>
    <x v="2"/>
    <x v="0"/>
  </r>
  <r>
    <n v="41"/>
    <d v="2017-04-03T00:00:00"/>
    <x v="0"/>
    <x v="3"/>
    <x v="1"/>
    <n v="275"/>
    <n v="7500"/>
    <n v="1687500"/>
    <x v="2"/>
    <x v="0"/>
  </r>
  <r>
    <n v="42"/>
    <d v="2017-04-07T00:00:00"/>
    <x v="0"/>
    <x v="3"/>
    <x v="0"/>
    <n v="460"/>
    <n v="7500"/>
    <n v="3375000"/>
    <x v="0"/>
    <x v="1"/>
  </r>
  <r>
    <n v="43"/>
    <d v="2017-04-07T00:00:00"/>
    <x v="0"/>
    <x v="3"/>
    <x v="0"/>
    <n v="775"/>
    <n v="10500"/>
    <n v="4725000"/>
    <x v="2"/>
    <x v="1"/>
  </r>
  <r>
    <n v="44"/>
    <d v="2017-04-11T00:00:00"/>
    <x v="0"/>
    <x v="3"/>
    <x v="0"/>
    <n v="430"/>
    <n v="3000"/>
    <n v="1200000"/>
    <x v="1"/>
    <x v="1"/>
  </r>
  <r>
    <n v="45"/>
    <d v="2017-04-11T00:00:00"/>
    <x v="0"/>
    <x v="3"/>
    <x v="0"/>
    <n v="1550"/>
    <n v="13500"/>
    <n v="10125000"/>
    <x v="2"/>
    <x v="1"/>
  </r>
  <r>
    <n v="46"/>
    <d v="2017-04-15T00:00:00"/>
    <x v="0"/>
    <x v="3"/>
    <x v="1"/>
    <n v="210"/>
    <n v="7500"/>
    <n v="4875000"/>
    <x v="1"/>
    <x v="1"/>
  </r>
  <r>
    <n v="47"/>
    <d v="2017-04-15T00:00:00"/>
    <x v="0"/>
    <x v="3"/>
    <x v="1"/>
    <n v="275"/>
    <n v="7500"/>
    <n v="5250000"/>
    <x v="0"/>
    <x v="1"/>
  </r>
  <r>
    <n v="48"/>
    <d v="2017-04-19T00:00:00"/>
    <x v="0"/>
    <x v="3"/>
    <x v="2"/>
    <n v="240"/>
    <n v="3000"/>
    <n v="1575000"/>
    <x v="0"/>
    <x v="1"/>
  </r>
  <r>
    <n v="49"/>
    <d v="2017-04-19T00:00:00"/>
    <x v="0"/>
    <x v="3"/>
    <x v="2"/>
    <n v="750"/>
    <n v="3000"/>
    <n v="1950000"/>
    <x v="0"/>
    <x v="0"/>
  </r>
  <r>
    <n v="50"/>
    <d v="2017-04-27T00:00:00"/>
    <x v="0"/>
    <x v="3"/>
    <x v="1"/>
    <n v="350"/>
    <n v="1500"/>
    <n v="600000"/>
    <x v="1"/>
    <x v="0"/>
  </r>
  <r>
    <n v="51"/>
    <d v="2017-05-02T00:00:00"/>
    <x v="0"/>
    <x v="4"/>
    <x v="1"/>
    <n v="310"/>
    <n v="13500"/>
    <n v="3037500"/>
    <x v="2"/>
    <x v="0"/>
  </r>
  <r>
    <n v="52"/>
    <d v="2017-05-02T00:00:00"/>
    <x v="0"/>
    <x v="4"/>
    <x v="1"/>
    <n v="275"/>
    <n v="7500"/>
    <n v="1687500"/>
    <x v="2"/>
    <x v="0"/>
  </r>
  <r>
    <n v="53"/>
    <d v="2017-05-06T00:00:00"/>
    <x v="0"/>
    <x v="4"/>
    <x v="0"/>
    <n v="750"/>
    <n v="7500"/>
    <n v="3375000"/>
    <x v="0"/>
    <x v="1"/>
  </r>
  <r>
    <n v="54"/>
    <d v="2017-05-06T00:00:00"/>
    <x v="0"/>
    <x v="4"/>
    <x v="0"/>
    <n v="430"/>
    <n v="10500"/>
    <n v="4725000"/>
    <x v="2"/>
    <x v="1"/>
  </r>
  <r>
    <n v="55"/>
    <d v="2017-05-10T00:00:00"/>
    <x v="0"/>
    <x v="4"/>
    <x v="0"/>
    <n v="625"/>
    <n v="3000"/>
    <n v="1200000"/>
    <x v="1"/>
    <x v="1"/>
  </r>
  <r>
    <n v="56"/>
    <d v="2017-05-10T00:00:00"/>
    <x v="0"/>
    <x v="4"/>
    <x v="0"/>
    <n v="650"/>
    <n v="13500"/>
    <n v="10125000"/>
    <x v="2"/>
    <x v="1"/>
  </r>
  <r>
    <n v="57"/>
    <d v="2017-05-12T00:00:00"/>
    <x v="0"/>
    <x v="4"/>
    <x v="1"/>
    <n v="750"/>
    <n v="7500"/>
    <n v="3375000"/>
    <x v="1"/>
    <x v="1"/>
  </r>
  <r>
    <n v="58"/>
    <d v="2017-05-13T00:00:00"/>
    <x v="0"/>
    <x v="4"/>
    <x v="1"/>
    <n v="500"/>
    <n v="7500"/>
    <n v="3375000"/>
    <x v="2"/>
    <x v="1"/>
  </r>
  <r>
    <n v="59"/>
    <d v="2017-05-14T00:00:00"/>
    <x v="0"/>
    <x v="4"/>
    <x v="1"/>
    <n v="350"/>
    <n v="7500"/>
    <n v="4875000"/>
    <x v="1"/>
    <x v="1"/>
  </r>
  <r>
    <n v="60"/>
    <d v="2017-05-14T00:00:00"/>
    <x v="0"/>
    <x v="4"/>
    <x v="1"/>
    <n v="450"/>
    <n v="7500"/>
    <n v="5250000"/>
    <x v="0"/>
    <x v="1"/>
  </r>
  <r>
    <n v="61"/>
    <d v="2017-05-18T00:00:00"/>
    <x v="0"/>
    <x v="4"/>
    <x v="2"/>
    <n v="500"/>
    <n v="3000"/>
    <n v="1575000"/>
    <x v="0"/>
    <x v="1"/>
  </r>
  <r>
    <n v="62"/>
    <d v="2017-05-18T00:00:00"/>
    <x v="0"/>
    <x v="4"/>
    <x v="2"/>
    <n v="340"/>
    <n v="3000"/>
    <n v="1950000"/>
    <x v="0"/>
    <x v="0"/>
  </r>
  <r>
    <n v="63"/>
    <d v="2017-05-26T00:00:00"/>
    <x v="0"/>
    <x v="4"/>
    <x v="1"/>
    <n v="170"/>
    <n v="1500"/>
    <n v="1050000"/>
    <x v="2"/>
    <x v="0"/>
  </r>
  <r>
    <n v="64"/>
    <d v="2017-05-26T00:00:00"/>
    <x v="0"/>
    <x v="4"/>
    <x v="1"/>
    <n v="210"/>
    <n v="1500"/>
    <n v="600000"/>
    <x v="1"/>
    <x v="0"/>
  </r>
  <r>
    <n v="65"/>
    <d v="2017-05-26T00:00:00"/>
    <x v="0"/>
    <x v="4"/>
    <x v="1"/>
    <n v="240"/>
    <n v="1500"/>
    <n v="1050000"/>
    <x v="2"/>
    <x v="0"/>
  </r>
  <r>
    <n v="66"/>
    <d v="2018-01-01T00:00:00"/>
    <x v="1"/>
    <x v="0"/>
    <x v="0"/>
    <n v="1400"/>
    <n v="9000"/>
    <n v="12150000"/>
    <x v="0"/>
    <x v="0"/>
  </r>
  <r>
    <n v="67"/>
    <d v="2018-01-05T00:00:00"/>
    <x v="1"/>
    <x v="0"/>
    <x v="0"/>
    <n v="1550"/>
    <n v="9000"/>
    <n v="13500000"/>
    <x v="1"/>
    <x v="0"/>
  </r>
  <r>
    <n v="68"/>
    <d v="2018-01-05T00:00:00"/>
    <x v="1"/>
    <x v="0"/>
    <x v="1"/>
    <n v="800"/>
    <n v="23500"/>
    <n v="17625000"/>
    <x v="1"/>
    <x v="1"/>
  </r>
  <r>
    <n v="69"/>
    <d v="2018-01-10T00:00:00"/>
    <x v="1"/>
    <x v="0"/>
    <x v="2"/>
    <n v="1100"/>
    <n v="4700"/>
    <n v="4935000"/>
    <x v="0"/>
    <x v="1"/>
  </r>
  <r>
    <n v="70"/>
    <d v="2018-01-13T00:00:00"/>
    <x v="1"/>
    <x v="0"/>
    <x v="2"/>
    <n v="500"/>
    <n v="4700"/>
    <n v="2115000"/>
    <x v="2"/>
    <x v="1"/>
  </r>
  <r>
    <n v="71"/>
    <d v="2018-01-17T00:00:00"/>
    <x v="1"/>
    <x v="0"/>
    <x v="2"/>
    <n v="275"/>
    <n v="2500"/>
    <n v="562500"/>
    <x v="0"/>
    <x v="0"/>
  </r>
  <r>
    <n v="72"/>
    <d v="2018-01-19T00:00:00"/>
    <x v="1"/>
    <x v="0"/>
    <x v="0"/>
    <n v="800"/>
    <n v="9000"/>
    <n v="6750000"/>
    <x v="0"/>
    <x v="0"/>
  </r>
  <r>
    <n v="73"/>
    <d v="2018-01-19T00:00:00"/>
    <x v="1"/>
    <x v="0"/>
    <x v="1"/>
    <n v="1200"/>
    <n v="23500"/>
    <n v="27025000"/>
    <x v="2"/>
    <x v="0"/>
  </r>
  <r>
    <n v="74"/>
    <d v="2018-01-21T00:00:00"/>
    <x v="1"/>
    <x v="0"/>
    <x v="1"/>
    <n v="625"/>
    <n v="6000"/>
    <n v="3450000"/>
    <x v="2"/>
    <x v="0"/>
  </r>
  <r>
    <n v="75"/>
    <d v="2018-01-21T00:00:00"/>
    <x v="1"/>
    <x v="0"/>
    <x v="2"/>
    <n v="650"/>
    <n v="12000"/>
    <n v="7200000"/>
    <x v="1"/>
    <x v="0"/>
  </r>
  <r>
    <n v="76"/>
    <d v="2018-01-25T00:00:00"/>
    <x v="1"/>
    <x v="0"/>
    <x v="0"/>
    <n v="425"/>
    <n v="12000"/>
    <n v="4500000"/>
    <x v="0"/>
    <x v="0"/>
  </r>
  <r>
    <n v="77"/>
    <d v="2018-01-25T00:00:00"/>
    <x v="1"/>
    <x v="0"/>
    <x v="0"/>
    <n v="625"/>
    <n v="13500"/>
    <n v="7762500"/>
    <x v="0"/>
    <x v="0"/>
  </r>
  <r>
    <n v="78"/>
    <d v="2018-02-02T00:00:00"/>
    <x v="1"/>
    <x v="1"/>
    <x v="2"/>
    <n v="425"/>
    <n v="7500"/>
    <n v="2812500"/>
    <x v="2"/>
    <x v="0"/>
  </r>
  <r>
    <n v="79"/>
    <d v="2018-02-02T00:00:00"/>
    <x v="1"/>
    <x v="1"/>
    <x v="2"/>
    <n v="425"/>
    <n v="7500"/>
    <n v="2812500"/>
    <x v="2"/>
    <x v="0"/>
  </r>
  <r>
    <n v="80"/>
    <d v="2018-02-06T00:00:00"/>
    <x v="1"/>
    <x v="1"/>
    <x v="0"/>
    <n v="350"/>
    <n v="9000"/>
    <n v="2700000"/>
    <x v="1"/>
    <x v="0"/>
  </r>
  <r>
    <n v="81"/>
    <d v="2018-02-06T00:00:00"/>
    <x v="1"/>
    <x v="1"/>
    <x v="0"/>
    <n v="425"/>
    <n v="9000"/>
    <n v="3375000"/>
    <x v="2"/>
    <x v="0"/>
  </r>
  <r>
    <n v="82"/>
    <d v="2018-02-10T00:00:00"/>
    <x v="1"/>
    <x v="1"/>
    <x v="1"/>
    <n v="650"/>
    <n v="3500"/>
    <n v="2100000"/>
    <x v="1"/>
    <x v="1"/>
  </r>
  <r>
    <n v="83"/>
    <d v="2018-02-10T00:00:00"/>
    <x v="1"/>
    <x v="1"/>
    <x v="1"/>
    <n v="350"/>
    <n v="1500"/>
    <n v="450000"/>
    <x v="0"/>
    <x v="0"/>
  </r>
  <r>
    <n v="84"/>
    <d v="2018-02-14T00:00:00"/>
    <x v="1"/>
    <x v="1"/>
    <x v="1"/>
    <n v="475"/>
    <n v="3500"/>
    <n v="1487500"/>
    <x v="1"/>
    <x v="1"/>
  </r>
  <r>
    <n v="85"/>
    <d v="2018-02-14T00:00:00"/>
    <x v="1"/>
    <x v="1"/>
    <x v="1"/>
    <n v="475"/>
    <n v="10500"/>
    <n v="4462500"/>
    <x v="2"/>
    <x v="0"/>
  </r>
  <r>
    <n v="86"/>
    <d v="2018-02-18T00:00:00"/>
    <x v="1"/>
    <x v="1"/>
    <x v="2"/>
    <n v="275"/>
    <n v="6000"/>
    <n v="1350000"/>
    <x v="0"/>
    <x v="0"/>
  </r>
  <r>
    <n v="87"/>
    <d v="2018-02-18T00:00:00"/>
    <x v="1"/>
    <x v="1"/>
    <x v="0"/>
    <n v="500"/>
    <n v="6000"/>
    <n v="2700000"/>
    <x v="0"/>
    <x v="0"/>
  </r>
  <r>
    <n v="88"/>
    <d v="2018-02-22T00:00:00"/>
    <x v="1"/>
    <x v="1"/>
    <x v="2"/>
    <n v="275"/>
    <n v="3000"/>
    <n v="675000"/>
    <x v="0"/>
    <x v="1"/>
  </r>
  <r>
    <n v="89"/>
    <d v="2018-02-22T00:00:00"/>
    <x v="1"/>
    <x v="1"/>
    <x v="0"/>
    <n v="775"/>
    <n v="9000"/>
    <n v="6525000"/>
    <x v="1"/>
    <x v="0"/>
  </r>
  <r>
    <n v="90"/>
    <d v="2018-02-26T00:00:00"/>
    <x v="1"/>
    <x v="1"/>
    <x v="0"/>
    <n v="275"/>
    <n v="10500"/>
    <n v="2362500"/>
    <x v="1"/>
    <x v="1"/>
  </r>
  <r>
    <n v="91"/>
    <d v="2018-02-26T00:00:00"/>
    <x v="1"/>
    <x v="1"/>
    <x v="1"/>
    <n v="350"/>
    <n v="1500"/>
    <n v="450000"/>
    <x v="1"/>
    <x v="1"/>
  </r>
  <r>
    <n v="92"/>
    <d v="2018-03-02T00:00:00"/>
    <x v="1"/>
    <x v="2"/>
    <x v="2"/>
    <n v="200"/>
    <n v="4500"/>
    <n v="675000"/>
    <x v="0"/>
    <x v="1"/>
  </r>
  <r>
    <n v="93"/>
    <d v="2018-03-02T00:00:00"/>
    <x v="1"/>
    <x v="2"/>
    <x v="1"/>
    <n v="350"/>
    <n v="7500"/>
    <n v="2250000"/>
    <x v="1"/>
    <x v="0"/>
  </r>
  <r>
    <n v="94"/>
    <d v="2018-03-06T00:00:00"/>
    <x v="1"/>
    <x v="2"/>
    <x v="2"/>
    <n v="350"/>
    <n v="7500"/>
    <n v="2250000"/>
    <x v="2"/>
    <x v="1"/>
  </r>
  <r>
    <n v="95"/>
    <d v="2018-03-06T00:00:00"/>
    <x v="1"/>
    <x v="2"/>
    <x v="2"/>
    <n v="575"/>
    <n v="10500"/>
    <n v="5512500"/>
    <x v="2"/>
    <x v="1"/>
  </r>
  <r>
    <n v="96"/>
    <d v="2018-03-10T00:00:00"/>
    <x v="1"/>
    <x v="2"/>
    <x v="1"/>
    <n v="275"/>
    <n v="7500"/>
    <n v="1687500"/>
    <x v="2"/>
    <x v="0"/>
  </r>
  <r>
    <n v="97"/>
    <d v="2018-03-14T00:00:00"/>
    <x v="1"/>
    <x v="2"/>
    <x v="0"/>
    <n v="575"/>
    <n v="10500"/>
    <n v="5512500"/>
    <x v="0"/>
    <x v="1"/>
  </r>
  <r>
    <n v="98"/>
    <d v="2018-03-14T00:00:00"/>
    <x v="1"/>
    <x v="2"/>
    <x v="1"/>
    <n v="350"/>
    <n v="7500"/>
    <n v="2250000"/>
    <x v="1"/>
    <x v="1"/>
  </r>
  <r>
    <n v="99"/>
    <d v="2018-03-18T00:00:00"/>
    <x v="1"/>
    <x v="2"/>
    <x v="0"/>
    <n v="775"/>
    <n v="6000"/>
    <n v="4350000"/>
    <x v="1"/>
    <x v="0"/>
  </r>
  <r>
    <n v="100"/>
    <d v="2018-03-22T00:00:00"/>
    <x v="1"/>
    <x v="2"/>
    <x v="0"/>
    <n v="500"/>
    <n v="4500"/>
    <n v="2025000"/>
    <x v="1"/>
    <x v="0"/>
  </r>
  <r>
    <n v="101"/>
    <d v="2018-03-26T00:00:00"/>
    <x v="1"/>
    <x v="2"/>
    <x v="0"/>
    <n v="275"/>
    <n v="10500"/>
    <n v="2362500"/>
    <x v="1"/>
    <x v="1"/>
  </r>
  <r>
    <n v="102"/>
    <d v="2018-03-26T00:00:00"/>
    <x v="1"/>
    <x v="2"/>
    <x v="0"/>
    <n v="200"/>
    <n v="3000"/>
    <n v="450000"/>
    <x v="2"/>
    <x v="1"/>
  </r>
  <r>
    <n v="103"/>
    <d v="2018-03-31T00:00:00"/>
    <x v="1"/>
    <x v="2"/>
    <x v="1"/>
    <n v="500"/>
    <n v="7500"/>
    <n v="3375000"/>
    <x v="1"/>
    <x v="1"/>
  </r>
  <r>
    <n v="104"/>
    <d v="2018-03-31T00:00:00"/>
    <x v="1"/>
    <x v="2"/>
    <x v="1"/>
    <n v="500"/>
    <n v="7500"/>
    <n v="3375000"/>
    <x v="2"/>
    <x v="1"/>
  </r>
  <r>
    <n v="105"/>
    <d v="2018-04-03T00:00:00"/>
    <x v="1"/>
    <x v="3"/>
    <x v="1"/>
    <n v="275"/>
    <n v="13500"/>
    <n v="3037500"/>
    <x v="2"/>
    <x v="0"/>
  </r>
  <r>
    <n v="106"/>
    <d v="2018-04-03T00:00:00"/>
    <x v="1"/>
    <x v="3"/>
    <x v="1"/>
    <n v="275"/>
    <n v="7500"/>
    <n v="1687500"/>
    <x v="2"/>
    <x v="0"/>
  </r>
  <r>
    <n v="107"/>
    <d v="2018-04-07T00:00:00"/>
    <x v="1"/>
    <x v="3"/>
    <x v="0"/>
    <n v="500"/>
    <n v="7500"/>
    <n v="3375000"/>
    <x v="0"/>
    <x v="1"/>
  </r>
  <r>
    <n v="108"/>
    <d v="2018-04-07T00:00:00"/>
    <x v="1"/>
    <x v="3"/>
    <x v="0"/>
    <n v="500"/>
    <n v="10500"/>
    <n v="4725000"/>
    <x v="2"/>
    <x v="1"/>
  </r>
  <r>
    <n v="109"/>
    <d v="2018-04-11T00:00:00"/>
    <x v="1"/>
    <x v="3"/>
    <x v="0"/>
    <n v="450"/>
    <n v="3000"/>
    <n v="1200000"/>
    <x v="1"/>
    <x v="1"/>
  </r>
  <r>
    <n v="110"/>
    <d v="2018-04-11T00:00:00"/>
    <x v="1"/>
    <x v="3"/>
    <x v="0"/>
    <n v="800"/>
    <n v="13500"/>
    <n v="10125000"/>
    <x v="2"/>
    <x v="1"/>
  </r>
  <r>
    <n v="111"/>
    <d v="2018-04-15T00:00:00"/>
    <x v="1"/>
    <x v="3"/>
    <x v="1"/>
    <n v="700"/>
    <n v="7500"/>
    <n v="4875000"/>
    <x v="1"/>
    <x v="1"/>
  </r>
  <r>
    <n v="112"/>
    <d v="2018-04-15T00:00:00"/>
    <x v="1"/>
    <x v="3"/>
    <x v="1"/>
    <n v="750"/>
    <n v="7500"/>
    <n v="5250000"/>
    <x v="0"/>
    <x v="1"/>
  </r>
  <r>
    <n v="113"/>
    <d v="2018-04-19T00:00:00"/>
    <x v="1"/>
    <x v="3"/>
    <x v="2"/>
    <n v="575"/>
    <n v="3000"/>
    <n v="1575000"/>
    <x v="0"/>
    <x v="1"/>
  </r>
  <r>
    <n v="114"/>
    <d v="2018-04-19T00:00:00"/>
    <x v="1"/>
    <x v="3"/>
    <x v="2"/>
    <n v="700"/>
    <n v="3000"/>
    <n v="1950000"/>
    <x v="0"/>
    <x v="0"/>
  </r>
  <r>
    <n v="115"/>
    <d v="2018-04-27T00:00:00"/>
    <x v="1"/>
    <x v="3"/>
    <x v="1"/>
    <n v="450"/>
    <n v="1500"/>
    <n v="600000"/>
    <x v="1"/>
    <x v="0"/>
  </r>
  <r>
    <n v="116"/>
    <d v="2018-05-02T00:00:00"/>
    <x v="1"/>
    <x v="4"/>
    <x v="1"/>
    <n v="275"/>
    <n v="13500"/>
    <n v="3037500"/>
    <x v="2"/>
    <x v="0"/>
  </r>
  <r>
    <n v="117"/>
    <d v="2018-05-02T00:00:00"/>
    <x v="1"/>
    <x v="4"/>
    <x v="1"/>
    <n v="275"/>
    <n v="7500"/>
    <n v="1687500"/>
    <x v="2"/>
    <x v="0"/>
  </r>
  <r>
    <n v="118"/>
    <d v="2018-05-06T00:00:00"/>
    <x v="1"/>
    <x v="4"/>
    <x v="0"/>
    <n v="500"/>
    <n v="7500"/>
    <n v="3375000"/>
    <x v="0"/>
    <x v="1"/>
  </r>
  <r>
    <n v="119"/>
    <d v="2018-05-06T00:00:00"/>
    <x v="1"/>
    <x v="4"/>
    <x v="0"/>
    <n v="500"/>
    <n v="10500"/>
    <n v="4725000"/>
    <x v="2"/>
    <x v="1"/>
  </r>
  <r>
    <n v="120"/>
    <d v="2018-05-10T00:00:00"/>
    <x v="1"/>
    <x v="4"/>
    <x v="0"/>
    <n v="450"/>
    <n v="3000"/>
    <n v="1200000"/>
    <x v="1"/>
    <x v="1"/>
  </r>
  <r>
    <n v="121"/>
    <d v="2018-05-10T00:00:00"/>
    <x v="1"/>
    <x v="4"/>
    <x v="0"/>
    <n v="800"/>
    <n v="13500"/>
    <n v="10125000"/>
    <x v="2"/>
    <x v="1"/>
  </r>
  <r>
    <n v="122"/>
    <d v="2018-05-12T00:00:00"/>
    <x v="1"/>
    <x v="4"/>
    <x v="1"/>
    <n v="500"/>
    <n v="7500"/>
    <n v="3375000"/>
    <x v="1"/>
    <x v="1"/>
  </r>
  <r>
    <n v="123"/>
    <d v="2018-05-13T00:00:00"/>
    <x v="1"/>
    <x v="4"/>
    <x v="1"/>
    <n v="500"/>
    <n v="7500"/>
    <n v="3375000"/>
    <x v="2"/>
    <x v="1"/>
  </r>
  <r>
    <n v="124"/>
    <d v="2018-05-14T00:00:00"/>
    <x v="1"/>
    <x v="4"/>
    <x v="1"/>
    <n v="700"/>
    <n v="7500"/>
    <n v="4875000"/>
    <x v="1"/>
    <x v="1"/>
  </r>
  <r>
    <n v="125"/>
    <d v="2018-05-14T00:00:00"/>
    <x v="1"/>
    <x v="4"/>
    <x v="1"/>
    <n v="750"/>
    <n v="7500"/>
    <n v="5250000"/>
    <x v="0"/>
    <x v="1"/>
  </r>
  <r>
    <n v="126"/>
    <d v="2018-05-18T00:00:00"/>
    <x v="1"/>
    <x v="4"/>
    <x v="2"/>
    <n v="575"/>
    <n v="3000"/>
    <n v="1575000"/>
    <x v="0"/>
    <x v="1"/>
  </r>
  <r>
    <n v="127"/>
    <d v="2018-05-18T00:00:00"/>
    <x v="1"/>
    <x v="4"/>
    <x v="2"/>
    <n v="700"/>
    <n v="3000"/>
    <n v="1950000"/>
    <x v="0"/>
    <x v="0"/>
  </r>
  <r>
    <n v="128"/>
    <d v="2018-05-26T00:00:00"/>
    <x v="1"/>
    <x v="4"/>
    <x v="1"/>
    <n v="750"/>
    <n v="1500"/>
    <n v="1050000"/>
    <x v="2"/>
    <x v="0"/>
  </r>
  <r>
    <n v="129"/>
    <d v="2018-05-26T00:00:00"/>
    <x v="1"/>
    <x v="4"/>
    <x v="1"/>
    <n v="450"/>
    <n v="1500"/>
    <n v="600000"/>
    <x v="1"/>
    <x v="0"/>
  </r>
  <r>
    <n v="130"/>
    <d v="2018-05-26T00:00:00"/>
    <x v="1"/>
    <x v="4"/>
    <x v="1"/>
    <n v="750"/>
    <n v="1500"/>
    <n v="105000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4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B9:H14" firstHeaderRow="1" firstDataRow="2" firstDataCol="1"/>
  <pivotFields count="10">
    <pivotField showAll="0"/>
    <pivotField numFmtId="1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sortType="ascending">
      <items count="4">
        <item x="2"/>
        <item x="0"/>
        <item x="1"/>
        <item t="default"/>
      </items>
    </pivotField>
    <pivotField showAll="0"/>
    <pivotField numFmtId="3" showAll="0"/>
    <pivotField dataField="1" numFmtId="3"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VR TOTAL" fld="7" baseField="4" baseItem="0" numFmtId="165"/>
  </dataFields>
  <formats count="21">
    <format dxfId="24">
      <pivotArea dataOnly="0" labelOnly="1" fieldPosition="0">
        <references count="1">
          <reference field="4" count="1">
            <x v="1"/>
          </reference>
        </references>
      </pivotArea>
    </format>
    <format dxfId="23">
      <pivotArea dataOnly="0" labelOnly="1" fieldPosition="0">
        <references count="1">
          <reference field="4" count="1">
            <x v="1"/>
          </reference>
        </references>
      </pivotArea>
    </format>
    <format dxfId="22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21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20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19">
      <pivotArea dataOnly="0" labelOnly="1" fieldPosition="0">
        <references count="1">
          <reference field="4" count="1">
            <x v="1"/>
          </reference>
        </references>
      </pivotArea>
    </format>
    <format dxfId="18">
      <pivotArea type="origin" dataOnly="0" labelOnly="1" outline="0" fieldPosition="0"/>
    </format>
    <format dxfId="17">
      <pivotArea type="origin" dataOnly="0" labelOnly="1" outline="0" fieldPosition="0"/>
    </format>
    <format dxfId="16">
      <pivotArea type="origin" dataOnly="0" labelOnly="1" outline="0" fieldPosition="0"/>
    </format>
    <format dxfId="15">
      <pivotArea type="origin" dataOnly="0" labelOnly="1" outline="0" fieldPosition="0"/>
    </format>
    <format dxfId="14">
      <pivotArea type="origin" dataOnly="0" labelOnly="1" outline="0" fieldPosition="0"/>
    </format>
    <format dxfId="13">
      <pivotArea dataOnly="0" labelOnly="1" fieldPosition="0">
        <references count="1">
          <reference field="4" count="1">
            <x v="0"/>
          </reference>
        </references>
      </pivotArea>
    </format>
    <format dxfId="12">
      <pivotArea dataOnly="0" labelOnly="1" fieldPosition="0">
        <references count="1">
          <reference field="4" count="1">
            <x v="0"/>
          </reference>
        </references>
      </pivotArea>
    </format>
    <format dxfId="11">
      <pivotArea dataOnly="0" labelOnly="1" fieldPosition="0">
        <references count="1">
          <reference field="4" count="1">
            <x v="0"/>
          </reference>
        </references>
      </pivotArea>
    </format>
    <format dxfId="10">
      <pivotArea dataOnly="0" labelOnly="1" fieldPosition="0">
        <references count="1">
          <reference field="4" count="1">
            <x v="2"/>
          </reference>
        </references>
      </pivotArea>
    </format>
    <format dxfId="9">
      <pivotArea dataOnly="0" labelOnly="1" fieldPosition="0">
        <references count="1">
          <reference field="4" count="1">
            <x v="2"/>
          </reference>
        </references>
      </pivotArea>
    </format>
    <format dxfId="8">
      <pivotArea dataOnly="0" labelOnly="1" fieldPosition="0">
        <references count="1">
          <reference field="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field="4" grandCol="1" collapsedLevelsAreSubtotals="1" axis="axisRow" fieldPosition="0">
        <references count="1">
          <reference field="4" count="1">
            <x v="0"/>
          </reference>
        </references>
      </pivotArea>
    </format>
    <format dxfId="5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4">
      <pivotArea field="4" grandCol="1" collapsedLevelsAreSubtotals="1" axis="axisRow" fieldPosition="0">
        <references count="1"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2" cacheId="41" dataOnRows="1" applyNumberFormats="0" applyBorderFormats="0" applyFontFormats="0" applyPatternFormats="0" applyAlignmentFormats="0" applyWidthHeightFormats="1" dataCaption="Valores" showError="1" updatedVersion="6" minRefreshableVersion="3" useAutoFormatting="1" itemPrintTitles="1" createdVersion="6" indent="0" showHeaders="0" outline="1" outlineData="1" multipleFieldFilters="0">
  <location ref="A5:G32" firstHeaderRow="0" firstDataRow="1" firstDataCol="1" rowPageCount="2" colPageCount="1"/>
  <pivotFields count="10">
    <pivotField showAll="0"/>
    <pivotField numFmtId="14" showAll="0"/>
    <pivotField showAll="0">
      <items count="3">
        <item x="0"/>
        <item x="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2"/>
        <item x="0"/>
        <item x="1"/>
        <item t="default"/>
      </items>
    </pivotField>
    <pivotField showAll="0"/>
    <pivotField numFmtId="3" showAll="0"/>
    <pivotField dataField="1" numFmtId="3" showAll="0"/>
    <pivotField axis="axisPage" showAll="0">
      <items count="4">
        <item x="2"/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</pivotFields>
  <rowFields count="2">
    <field x="4"/>
    <field x="-2"/>
  </rowFields>
  <rowItems count="27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8" item="0" hier="-1"/>
    <pageField fld="9" item="0" hier="-1"/>
  </pageFields>
  <dataFields count="6">
    <dataField name="Suma de VR TOTAL" fld="7" baseField="4" baseItem="0" numFmtId="165"/>
    <dataField name="Participación por MES" fld="7" showDataAs="percentOfRow" baseField="0" baseItem="0" numFmtId="164"/>
    <dataField name="Participación por PRODUCTO" fld="7" showDataAs="percentOfCol" baseField="0" baseItem="0" numFmtId="10"/>
    <dataField name="Acumulado por MES" fld="7" showDataAs="runTotal" baseField="3" baseItem="0" numFmtId="3"/>
    <dataField name="Crecimiento por MES" fld="7" showDataAs="difference" baseField="3" baseItem="1048828" numFmtId="3"/>
    <dataField name="Crecimiento porcentual por MES" fld="7" showDataAs="percentDiff" baseField="3" baseItem="1048828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ATOS" displayName="tbl_DATOS" ref="A1:J131" totalsRowShown="0" headerRowDxfId="3">
  <autoFilter ref="A1:J131" xr:uid="{00000000-0009-0000-0100-000001000000}"/>
  <tableColumns count="10">
    <tableColumn id="1" xr3:uid="{00000000-0010-0000-0000-000001000000}" name="CONSEC"/>
    <tableColumn id="2" xr3:uid="{00000000-0010-0000-0000-000002000000}" name="FECHA" dataDxfId="2"/>
    <tableColumn id="3" xr3:uid="{00000000-0010-0000-0000-000003000000}" name="AÑO"/>
    <tableColumn id="4" xr3:uid="{00000000-0010-0000-0000-000004000000}" name="MES"/>
    <tableColumn id="5" xr3:uid="{00000000-0010-0000-0000-000005000000}" name="PRODUCTO"/>
    <tableColumn id="6" xr3:uid="{00000000-0010-0000-0000-000006000000}" name="CANTIDAD"/>
    <tableColumn id="7" xr3:uid="{00000000-0010-0000-0000-000007000000}" name="VR UNIT" dataDxfId="1"/>
    <tableColumn id="8" xr3:uid="{00000000-0010-0000-0000-000008000000}" name="VR TOTAL" dataDxfId="0"/>
    <tableColumn id="9" xr3:uid="{00000000-0010-0000-0000-000009000000}" name="VENDEDOR"/>
    <tableColumn id="10" xr3:uid="{00000000-0010-0000-0000-00000A000000}" name="ZO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0"/>
  <sheetViews>
    <sheetView tabSelected="1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2" sqref="A2:C2"/>
    </sheetView>
  </sheetViews>
  <sheetFormatPr baseColWidth="10" defaultRowHeight="15" x14ac:dyDescent="0.25"/>
  <cols>
    <col min="1" max="1" width="3.5703125" customWidth="1"/>
    <col min="2" max="2" width="32" customWidth="1"/>
    <col min="3" max="8" width="12.7109375" customWidth="1"/>
    <col min="9" max="9" width="12" customWidth="1"/>
    <col min="10" max="13" width="5.5703125" customWidth="1"/>
    <col min="14" max="14" width="15" customWidth="1"/>
    <col min="15" max="15" width="11.42578125" customWidth="1"/>
    <col min="16" max="19" width="5.5703125" customWidth="1"/>
    <col min="20" max="20" width="14.42578125" customWidth="1"/>
    <col min="21" max="21" width="12.5703125" customWidth="1"/>
    <col min="22" max="22" width="9.7109375" customWidth="1"/>
    <col min="23" max="23" width="12.5703125" bestFit="1" customWidth="1"/>
  </cols>
  <sheetData>
    <row r="1" spans="1:45" s="34" customFormat="1" ht="60" customHeight="1" x14ac:dyDescent="0.25">
      <c r="A1" s="30"/>
      <c r="B1" s="30"/>
      <c r="C1" s="30"/>
      <c r="D1" s="31"/>
      <c r="E1" s="31"/>
      <c r="F1" s="30"/>
      <c r="G1" s="32"/>
      <c r="H1" s="30"/>
      <c r="I1" s="30"/>
      <c r="J1" s="30"/>
      <c r="K1" s="30"/>
      <c r="L1" s="3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s="35" customFormat="1" ht="15.75" thickBot="1" x14ac:dyDescent="0.3">
      <c r="A2" s="43" t="s">
        <v>31</v>
      </c>
      <c r="B2" s="44"/>
      <c r="C2" s="44"/>
    </row>
    <row r="3" spans="1:45" s="35" customFormat="1" ht="24.95" customHeight="1" x14ac:dyDescent="0.25">
      <c r="A3" s="45" t="s">
        <v>34</v>
      </c>
      <c r="B3" s="46"/>
      <c r="C3" s="46"/>
      <c r="D3" s="46"/>
      <c r="E3" s="46"/>
      <c r="F3" s="46"/>
      <c r="G3" s="46"/>
      <c r="H3" s="46"/>
      <c r="I3" s="46"/>
      <c r="J3" s="47"/>
    </row>
    <row r="4" spans="1:45" s="35" customFormat="1" ht="24.95" customHeight="1" x14ac:dyDescent="0.25">
      <c r="A4" s="48"/>
      <c r="B4" s="49"/>
      <c r="C4" s="49"/>
      <c r="D4" s="49"/>
      <c r="E4" s="49"/>
      <c r="F4" s="49"/>
      <c r="G4" s="49"/>
      <c r="H4" s="49"/>
      <c r="I4" s="49"/>
      <c r="J4" s="50"/>
    </row>
    <row r="5" spans="1:45" s="35" customFormat="1" ht="24.95" customHeight="1" thickBot="1" x14ac:dyDescent="0.3">
      <c r="A5" s="51"/>
      <c r="B5" s="52"/>
      <c r="C5" s="52"/>
      <c r="D5" s="52"/>
      <c r="E5" s="52"/>
      <c r="F5" s="52"/>
      <c r="G5" s="52"/>
      <c r="H5" s="52"/>
      <c r="I5" s="52"/>
      <c r="J5" s="53"/>
    </row>
    <row r="6" spans="1:45" s="35" customFormat="1" ht="5.0999999999999996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7"/>
      <c r="K6" s="37"/>
    </row>
    <row r="7" spans="1:45" ht="18.75" x14ac:dyDescent="0.3">
      <c r="B7" s="16" t="s">
        <v>33</v>
      </c>
    </row>
    <row r="8" spans="1:45" ht="15.75" thickBot="1" x14ac:dyDescent="0.3"/>
    <row r="9" spans="1:45" ht="15.75" thickBot="1" x14ac:dyDescent="0.3">
      <c r="B9" s="21" t="s">
        <v>32</v>
      </c>
    </row>
    <row r="10" spans="1:45" ht="15.75" thickBot="1" x14ac:dyDescent="0.3">
      <c r="C10" t="s">
        <v>9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</row>
    <row r="11" spans="1:45" ht="16.5" thickTop="1" thickBot="1" x14ac:dyDescent="0.3">
      <c r="B11" s="24" t="s">
        <v>16</v>
      </c>
      <c r="C11" s="38">
        <v>29625000</v>
      </c>
      <c r="D11" s="38">
        <v>15300000</v>
      </c>
      <c r="E11" s="38">
        <v>16875000</v>
      </c>
      <c r="F11" s="38">
        <v>7050000</v>
      </c>
      <c r="G11" s="38">
        <v>7050000</v>
      </c>
      <c r="H11" s="39">
        <v>75900000</v>
      </c>
    </row>
    <row r="12" spans="1:45" ht="15.75" thickTop="1" x14ac:dyDescent="0.25">
      <c r="B12" s="17" t="s">
        <v>10</v>
      </c>
      <c r="C12" s="38">
        <v>89325000</v>
      </c>
      <c r="D12" s="38">
        <v>35325000</v>
      </c>
      <c r="E12" s="38">
        <v>29400000</v>
      </c>
      <c r="F12" s="38">
        <v>38850000</v>
      </c>
      <c r="G12" s="38">
        <v>38850000</v>
      </c>
      <c r="H12" s="38">
        <v>231750000</v>
      </c>
    </row>
    <row r="13" spans="1:45" x14ac:dyDescent="0.25">
      <c r="B13" s="26" t="s">
        <v>14</v>
      </c>
      <c r="C13" s="38">
        <v>96200000</v>
      </c>
      <c r="D13" s="38">
        <v>17900000</v>
      </c>
      <c r="E13" s="38">
        <v>25875000</v>
      </c>
      <c r="F13" s="38">
        <v>30900000</v>
      </c>
      <c r="G13" s="38">
        <v>48600000</v>
      </c>
      <c r="H13" s="38">
        <v>219475000</v>
      </c>
    </row>
    <row r="14" spans="1:45" x14ac:dyDescent="0.25">
      <c r="B14" s="5" t="s">
        <v>22</v>
      </c>
      <c r="C14" s="38">
        <v>215150000</v>
      </c>
      <c r="D14" s="38">
        <v>68525000</v>
      </c>
      <c r="E14" s="38">
        <v>72150000</v>
      </c>
      <c r="F14" s="38">
        <v>76800000</v>
      </c>
      <c r="G14" s="38">
        <v>94500000</v>
      </c>
      <c r="H14" s="38">
        <v>527125000</v>
      </c>
    </row>
    <row r="16" spans="1:45" ht="15.75" thickBot="1" x14ac:dyDescent="0.3">
      <c r="B16" s="23" t="s">
        <v>16</v>
      </c>
    </row>
    <row r="17" spans="2:8" ht="15.75" thickBot="1" x14ac:dyDescent="0.3">
      <c r="B17" s="22" t="s">
        <v>25</v>
      </c>
      <c r="C17" s="2">
        <f>C11</f>
        <v>29625000</v>
      </c>
      <c r="D17" s="2">
        <f t="shared" ref="D17:G17" si="0">D11</f>
        <v>15300000</v>
      </c>
      <c r="E17" s="2">
        <f t="shared" si="0"/>
        <v>16875000</v>
      </c>
      <c r="F17" s="2">
        <f t="shared" si="0"/>
        <v>7050000</v>
      </c>
      <c r="G17" s="2">
        <f t="shared" si="0"/>
        <v>7050000</v>
      </c>
    </row>
    <row r="18" spans="2:8" ht="15.75" thickBot="1" x14ac:dyDescent="0.3">
      <c r="B18" s="6" t="s">
        <v>26</v>
      </c>
      <c r="C18" s="10">
        <f>C11/$H$11</f>
        <v>0.39031620553359686</v>
      </c>
      <c r="D18" s="11">
        <f>D11/$H$11</f>
        <v>0.20158102766798419</v>
      </c>
      <c r="E18" s="11">
        <f t="shared" ref="E18:G18" si="1">E11/$H$11</f>
        <v>0.22233201581027667</v>
      </c>
      <c r="F18" s="11">
        <f t="shared" si="1"/>
        <v>9.2885375494071151E-2</v>
      </c>
      <c r="G18" s="12">
        <f t="shared" si="1"/>
        <v>9.2885375494071151E-2</v>
      </c>
      <c r="H18" s="28">
        <f>SUM(C18:G18)</f>
        <v>1</v>
      </c>
    </row>
    <row r="19" spans="2:8" x14ac:dyDescent="0.25">
      <c r="B19" s="6" t="s">
        <v>27</v>
      </c>
      <c r="C19" s="7">
        <f>C11/$C$14</f>
        <v>0.13769463165233559</v>
      </c>
    </row>
    <row r="20" spans="2:8" x14ac:dyDescent="0.25">
      <c r="C20" s="7">
        <f>C12/$C$14</f>
        <v>0.41517545898210551</v>
      </c>
    </row>
    <row r="21" spans="2:8" ht="15.75" thickBot="1" x14ac:dyDescent="0.3">
      <c r="C21" s="8">
        <f>C13/$C$14</f>
        <v>0.44712990936555891</v>
      </c>
    </row>
    <row r="22" spans="2:8" ht="15.75" thickBot="1" x14ac:dyDescent="0.3">
      <c r="B22" s="6" t="s">
        <v>24</v>
      </c>
      <c r="C22" s="29">
        <f>C14/$C$14</f>
        <v>1</v>
      </c>
    </row>
    <row r="23" spans="2:8" ht="16.5" thickTop="1" thickBot="1" x14ac:dyDescent="0.3">
      <c r="B23" s="14" t="s">
        <v>28</v>
      </c>
      <c r="C23" s="15">
        <f>C11</f>
        <v>29625000</v>
      </c>
      <c r="D23" s="15">
        <f>C23+D11</f>
        <v>44925000</v>
      </c>
      <c r="E23" s="15">
        <f t="shared" ref="E23:G23" si="2">D23+E11</f>
        <v>61800000</v>
      </c>
      <c r="F23" s="15">
        <f t="shared" si="2"/>
        <v>68850000</v>
      </c>
      <c r="G23" s="39">
        <f t="shared" si="2"/>
        <v>75900000</v>
      </c>
    </row>
    <row r="24" spans="2:8" ht="15.75" thickTop="1" x14ac:dyDescent="0.25">
      <c r="B24" s="14" t="s">
        <v>29</v>
      </c>
      <c r="C24" s="9"/>
      <c r="D24" s="18">
        <f>D11-C11</f>
        <v>-14325000</v>
      </c>
      <c r="E24" s="18">
        <f t="shared" ref="E24:G24" si="3">E11-D11</f>
        <v>1575000</v>
      </c>
      <c r="F24" s="18">
        <f t="shared" si="3"/>
        <v>-9825000</v>
      </c>
      <c r="G24" s="18">
        <f t="shared" si="3"/>
        <v>0</v>
      </c>
    </row>
    <row r="25" spans="2:8" x14ac:dyDescent="0.25">
      <c r="B25" s="14" t="s">
        <v>30</v>
      </c>
      <c r="C25" s="19"/>
      <c r="D25" s="20">
        <f>D24/C11</f>
        <v>-0.48354430379746838</v>
      </c>
      <c r="E25" s="20">
        <f t="shared" ref="E25:G25" si="4">E24/D11</f>
        <v>0.10294117647058823</v>
      </c>
      <c r="F25" s="20">
        <f t="shared" si="4"/>
        <v>-0.5822222222222222</v>
      </c>
      <c r="G25" s="20">
        <f t="shared" si="4"/>
        <v>0</v>
      </c>
    </row>
    <row r="27" spans="2:8" x14ac:dyDescent="0.25">
      <c r="B27" s="13" t="s">
        <v>10</v>
      </c>
    </row>
    <row r="28" spans="2:8" x14ac:dyDescent="0.25">
      <c r="B28" s="27" t="s">
        <v>25</v>
      </c>
    </row>
    <row r="29" spans="2:8" x14ac:dyDescent="0.25">
      <c r="B29" s="6" t="s">
        <v>26</v>
      </c>
    </row>
    <row r="30" spans="2:8" x14ac:dyDescent="0.25">
      <c r="B30" s="6" t="s">
        <v>27</v>
      </c>
    </row>
    <row r="31" spans="2:8" x14ac:dyDescent="0.25">
      <c r="B31" s="14" t="s">
        <v>28</v>
      </c>
    </row>
    <row r="32" spans="2:8" x14ac:dyDescent="0.25">
      <c r="B32" s="14" t="s">
        <v>29</v>
      </c>
    </row>
    <row r="33" spans="2:2" x14ac:dyDescent="0.25">
      <c r="B33" s="14" t="s">
        <v>30</v>
      </c>
    </row>
    <row r="34" spans="2:2" x14ac:dyDescent="0.25">
      <c r="B34" s="25" t="s">
        <v>14</v>
      </c>
    </row>
    <row r="35" spans="2:2" x14ac:dyDescent="0.25">
      <c r="B35" s="27" t="s">
        <v>25</v>
      </c>
    </row>
    <row r="36" spans="2:2" x14ac:dyDescent="0.25">
      <c r="B36" s="6" t="s">
        <v>26</v>
      </c>
    </row>
    <row r="37" spans="2:2" x14ac:dyDescent="0.25">
      <c r="B37" s="6" t="s">
        <v>27</v>
      </c>
    </row>
    <row r="38" spans="2:2" x14ac:dyDescent="0.25">
      <c r="B38" s="14" t="s">
        <v>28</v>
      </c>
    </row>
    <row r="39" spans="2:2" x14ac:dyDescent="0.25">
      <c r="B39" s="14" t="s">
        <v>29</v>
      </c>
    </row>
    <row r="40" spans="2:2" x14ac:dyDescent="0.25">
      <c r="B40" s="14" t="s">
        <v>30</v>
      </c>
    </row>
  </sheetData>
  <mergeCells count="2">
    <mergeCell ref="A2:C2"/>
    <mergeCell ref="A3:J5"/>
  </mergeCells>
  <dataValidations count="1">
    <dataValidation type="whole" operator="greaterThan" allowBlank="1" showInputMessage="1" showErrorMessage="1" errorTitle="HOLA" error="Por favor digitar el número de la Cédula sin puntos ni comas." sqref="G1" xr:uid="{00000000-0002-0000-0000-000000000000}">
      <formula1>1</formula1>
    </dataValidation>
  </dataValidation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1"/>
  <sheetViews>
    <sheetView workbookViewId="0">
      <pane ySplit="1" topLeftCell="A2" activePane="bottomLeft" state="frozen"/>
      <selection pane="bottomLeft" activeCell="A2" sqref="A2:J131"/>
    </sheetView>
  </sheetViews>
  <sheetFormatPr baseColWidth="10" defaultRowHeight="15" x14ac:dyDescent="0.25"/>
  <cols>
    <col min="1" max="1" width="10.28515625" customWidth="1"/>
    <col min="2" max="2" width="11.7109375" customWidth="1"/>
    <col min="3" max="3" width="7.28515625" customWidth="1"/>
    <col min="4" max="4" width="7.140625" customWidth="1"/>
    <col min="5" max="5" width="13.140625" customWidth="1"/>
    <col min="6" max="6" width="12.42578125" customWidth="1"/>
    <col min="7" max="7" width="10.42578125" customWidth="1"/>
    <col min="8" max="8" width="11.5703125" customWidth="1"/>
    <col min="9" max="9" width="13" customWidth="1"/>
    <col min="10" max="10" width="9.42578125" customWidth="1"/>
  </cols>
  <sheetData>
    <row r="1" spans="1:10" x14ac:dyDescent="0.25">
      <c r="A1" s="3" t="s">
        <v>23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>
        <v>1</v>
      </c>
      <c r="B2" s="1">
        <v>42736</v>
      </c>
      <c r="C2">
        <v>2017</v>
      </c>
      <c r="D2" t="s">
        <v>9</v>
      </c>
      <c r="E2" t="s">
        <v>10</v>
      </c>
      <c r="F2">
        <v>350</v>
      </c>
      <c r="G2" s="2">
        <v>9000</v>
      </c>
      <c r="H2" s="2">
        <v>12150000</v>
      </c>
      <c r="I2" t="s">
        <v>11</v>
      </c>
      <c r="J2" t="s">
        <v>12</v>
      </c>
    </row>
    <row r="3" spans="1:10" x14ac:dyDescent="0.25">
      <c r="A3">
        <v>2</v>
      </c>
      <c r="B3" s="1">
        <v>42740</v>
      </c>
      <c r="C3">
        <v>2017</v>
      </c>
      <c r="D3" t="s">
        <v>9</v>
      </c>
      <c r="E3" t="s">
        <v>10</v>
      </c>
      <c r="F3">
        <v>475</v>
      </c>
      <c r="G3" s="2">
        <v>9000</v>
      </c>
      <c r="H3" s="2">
        <v>13500000</v>
      </c>
      <c r="I3" t="s">
        <v>13</v>
      </c>
      <c r="J3" t="s">
        <v>12</v>
      </c>
    </row>
    <row r="4" spans="1:10" x14ac:dyDescent="0.25">
      <c r="A4">
        <v>3</v>
      </c>
      <c r="B4" s="1">
        <v>42740</v>
      </c>
      <c r="C4">
        <v>2017</v>
      </c>
      <c r="D4" t="s">
        <v>9</v>
      </c>
      <c r="E4" t="s">
        <v>14</v>
      </c>
      <c r="F4">
        <v>370</v>
      </c>
      <c r="G4" s="2">
        <v>23500</v>
      </c>
      <c r="H4" s="2">
        <v>17625000</v>
      </c>
      <c r="I4" t="s">
        <v>13</v>
      </c>
      <c r="J4" t="s">
        <v>15</v>
      </c>
    </row>
    <row r="5" spans="1:10" x14ac:dyDescent="0.25">
      <c r="A5">
        <v>4</v>
      </c>
      <c r="B5" s="1">
        <v>42745</v>
      </c>
      <c r="C5">
        <v>2017</v>
      </c>
      <c r="D5" t="s">
        <v>9</v>
      </c>
      <c r="E5" t="s">
        <v>16</v>
      </c>
      <c r="F5">
        <v>275</v>
      </c>
      <c r="G5" s="2">
        <v>4700</v>
      </c>
      <c r="H5" s="2">
        <v>4935000</v>
      </c>
      <c r="I5" t="s">
        <v>11</v>
      </c>
      <c r="J5" t="s">
        <v>15</v>
      </c>
    </row>
    <row r="6" spans="1:10" x14ac:dyDescent="0.25">
      <c r="A6">
        <v>5</v>
      </c>
      <c r="B6" s="1">
        <v>42748</v>
      </c>
      <c r="C6">
        <v>2017</v>
      </c>
      <c r="D6" t="s">
        <v>9</v>
      </c>
      <c r="E6" t="s">
        <v>16</v>
      </c>
      <c r="F6">
        <v>660</v>
      </c>
      <c r="G6" s="2">
        <v>4700</v>
      </c>
      <c r="H6" s="2">
        <v>2115000</v>
      </c>
      <c r="I6" t="s">
        <v>17</v>
      </c>
      <c r="J6" t="s">
        <v>15</v>
      </c>
    </row>
    <row r="7" spans="1:10" x14ac:dyDescent="0.25">
      <c r="A7">
        <v>6</v>
      </c>
      <c r="B7" s="1">
        <v>42752</v>
      </c>
      <c r="C7">
        <v>2017</v>
      </c>
      <c r="D7" t="s">
        <v>9</v>
      </c>
      <c r="E7" t="s">
        <v>16</v>
      </c>
      <c r="F7">
        <v>275</v>
      </c>
      <c r="G7" s="2">
        <v>2500</v>
      </c>
      <c r="H7" s="2">
        <v>562500</v>
      </c>
      <c r="I7" t="s">
        <v>11</v>
      </c>
      <c r="J7" t="s">
        <v>12</v>
      </c>
    </row>
    <row r="8" spans="1:10" x14ac:dyDescent="0.25">
      <c r="A8">
        <v>7</v>
      </c>
      <c r="B8" s="1">
        <v>42754</v>
      </c>
      <c r="C8">
        <v>2017</v>
      </c>
      <c r="D8" t="s">
        <v>9</v>
      </c>
      <c r="E8" t="s">
        <v>10</v>
      </c>
      <c r="F8">
        <v>475</v>
      </c>
      <c r="G8" s="2">
        <v>9000</v>
      </c>
      <c r="H8" s="2">
        <v>6750000</v>
      </c>
      <c r="I8" t="s">
        <v>11</v>
      </c>
      <c r="J8" t="s">
        <v>12</v>
      </c>
    </row>
    <row r="9" spans="1:10" x14ac:dyDescent="0.25">
      <c r="A9">
        <v>8</v>
      </c>
      <c r="B9" s="1">
        <v>42754</v>
      </c>
      <c r="C9">
        <v>2017</v>
      </c>
      <c r="D9" t="s">
        <v>9</v>
      </c>
      <c r="E9" t="s">
        <v>14</v>
      </c>
      <c r="F9">
        <v>800</v>
      </c>
      <c r="G9" s="2">
        <v>23500</v>
      </c>
      <c r="H9" s="2">
        <v>27025000</v>
      </c>
      <c r="I9" t="s">
        <v>17</v>
      </c>
      <c r="J9" t="s">
        <v>12</v>
      </c>
    </row>
    <row r="10" spans="1:10" x14ac:dyDescent="0.25">
      <c r="A10">
        <v>9</v>
      </c>
      <c r="B10" s="1">
        <v>42756</v>
      </c>
      <c r="C10">
        <v>2017</v>
      </c>
      <c r="D10" t="s">
        <v>9</v>
      </c>
      <c r="E10" t="s">
        <v>14</v>
      </c>
      <c r="F10">
        <v>900</v>
      </c>
      <c r="G10" s="2">
        <v>6000</v>
      </c>
      <c r="H10" s="2">
        <v>3450000</v>
      </c>
      <c r="I10" t="s">
        <v>17</v>
      </c>
      <c r="J10" t="s">
        <v>12</v>
      </c>
    </row>
    <row r="11" spans="1:10" x14ac:dyDescent="0.25">
      <c r="A11">
        <v>10</v>
      </c>
      <c r="B11" s="1">
        <v>42756</v>
      </c>
      <c r="C11">
        <v>2017</v>
      </c>
      <c r="D11" t="s">
        <v>9</v>
      </c>
      <c r="E11" t="s">
        <v>16</v>
      </c>
      <c r="F11" s="2">
        <v>1200</v>
      </c>
      <c r="G11" s="2">
        <v>12000</v>
      </c>
      <c r="H11" s="2">
        <v>7200000</v>
      </c>
      <c r="I11" t="s">
        <v>13</v>
      </c>
      <c r="J11" t="s">
        <v>12</v>
      </c>
    </row>
    <row r="12" spans="1:10" x14ac:dyDescent="0.25">
      <c r="A12">
        <v>11</v>
      </c>
      <c r="B12" s="1">
        <v>42760</v>
      </c>
      <c r="C12">
        <v>2017</v>
      </c>
      <c r="D12" t="s">
        <v>9</v>
      </c>
      <c r="E12" t="s">
        <v>10</v>
      </c>
      <c r="F12">
        <v>800</v>
      </c>
      <c r="G12" s="2">
        <v>12000</v>
      </c>
      <c r="H12" s="2">
        <v>4500000</v>
      </c>
      <c r="I12" t="s">
        <v>11</v>
      </c>
      <c r="J12" t="s">
        <v>12</v>
      </c>
    </row>
    <row r="13" spans="1:10" x14ac:dyDescent="0.25">
      <c r="A13">
        <v>12</v>
      </c>
      <c r="B13" s="1">
        <v>42760</v>
      </c>
      <c r="C13">
        <v>2017</v>
      </c>
      <c r="D13" t="s">
        <v>9</v>
      </c>
      <c r="E13" t="s">
        <v>10</v>
      </c>
      <c r="F13">
        <v>800</v>
      </c>
      <c r="G13" s="2">
        <v>13500</v>
      </c>
      <c r="H13" s="2">
        <v>7762500</v>
      </c>
      <c r="I13" t="s">
        <v>11</v>
      </c>
      <c r="J13" t="s">
        <v>12</v>
      </c>
    </row>
    <row r="14" spans="1:10" x14ac:dyDescent="0.25">
      <c r="A14">
        <v>13</v>
      </c>
      <c r="B14" s="1">
        <v>42768</v>
      </c>
      <c r="C14">
        <v>2017</v>
      </c>
      <c r="D14" t="s">
        <v>18</v>
      </c>
      <c r="E14" t="s">
        <v>16</v>
      </c>
      <c r="F14">
        <v>200</v>
      </c>
      <c r="G14" s="2">
        <v>7500</v>
      </c>
      <c r="H14" s="2">
        <v>2812500</v>
      </c>
      <c r="I14" t="s">
        <v>17</v>
      </c>
      <c r="J14" t="s">
        <v>12</v>
      </c>
    </row>
    <row r="15" spans="1:10" x14ac:dyDescent="0.25">
      <c r="A15">
        <v>14</v>
      </c>
      <c r="B15" s="1">
        <v>42768</v>
      </c>
      <c r="C15">
        <v>2017</v>
      </c>
      <c r="D15" t="s">
        <v>18</v>
      </c>
      <c r="E15" t="s">
        <v>16</v>
      </c>
      <c r="F15">
        <v>200</v>
      </c>
      <c r="G15" s="2">
        <v>7500</v>
      </c>
      <c r="H15" s="2">
        <v>2812500</v>
      </c>
      <c r="I15" t="s">
        <v>17</v>
      </c>
      <c r="J15" t="s">
        <v>12</v>
      </c>
    </row>
    <row r="16" spans="1:10" x14ac:dyDescent="0.25">
      <c r="A16">
        <v>15</v>
      </c>
      <c r="B16" s="1">
        <v>42772</v>
      </c>
      <c r="C16">
        <v>2017</v>
      </c>
      <c r="D16" t="s">
        <v>18</v>
      </c>
      <c r="E16" t="s">
        <v>10</v>
      </c>
      <c r="F16">
        <v>425</v>
      </c>
      <c r="G16" s="2">
        <v>9000</v>
      </c>
      <c r="H16" s="2">
        <v>2700000</v>
      </c>
      <c r="I16" t="s">
        <v>13</v>
      </c>
      <c r="J16" t="s">
        <v>12</v>
      </c>
    </row>
    <row r="17" spans="1:10" x14ac:dyDescent="0.25">
      <c r="A17">
        <v>16</v>
      </c>
      <c r="B17" s="1">
        <v>42772</v>
      </c>
      <c r="C17">
        <v>2017</v>
      </c>
      <c r="D17" t="s">
        <v>18</v>
      </c>
      <c r="E17" t="s">
        <v>10</v>
      </c>
      <c r="F17">
        <v>425</v>
      </c>
      <c r="G17" s="2">
        <v>9000</v>
      </c>
      <c r="H17" s="2">
        <v>3375000</v>
      </c>
      <c r="I17" t="s">
        <v>17</v>
      </c>
      <c r="J17" t="s">
        <v>12</v>
      </c>
    </row>
    <row r="18" spans="1:10" x14ac:dyDescent="0.25">
      <c r="A18">
        <v>17</v>
      </c>
      <c r="B18" s="1">
        <v>42776</v>
      </c>
      <c r="C18">
        <v>2017</v>
      </c>
      <c r="D18" t="s">
        <v>18</v>
      </c>
      <c r="E18" t="s">
        <v>14</v>
      </c>
      <c r="F18">
        <v>690</v>
      </c>
      <c r="G18" s="2">
        <v>3500</v>
      </c>
      <c r="H18" s="2">
        <v>2100000</v>
      </c>
      <c r="I18" t="s">
        <v>13</v>
      </c>
      <c r="J18" t="s">
        <v>15</v>
      </c>
    </row>
    <row r="19" spans="1:10" x14ac:dyDescent="0.25">
      <c r="A19">
        <v>18</v>
      </c>
      <c r="B19" s="1">
        <v>42776</v>
      </c>
      <c r="C19">
        <v>2017</v>
      </c>
      <c r="D19" t="s">
        <v>18</v>
      </c>
      <c r="E19" t="s">
        <v>14</v>
      </c>
      <c r="F19">
        <v>500</v>
      </c>
      <c r="G19" s="2">
        <v>1500</v>
      </c>
      <c r="H19" s="2">
        <v>450000</v>
      </c>
      <c r="I19" t="s">
        <v>11</v>
      </c>
      <c r="J19" t="s">
        <v>12</v>
      </c>
    </row>
    <row r="20" spans="1:10" x14ac:dyDescent="0.25">
      <c r="A20">
        <v>19</v>
      </c>
      <c r="B20" s="1">
        <v>42780</v>
      </c>
      <c r="C20">
        <v>2017</v>
      </c>
      <c r="D20" t="s">
        <v>18</v>
      </c>
      <c r="E20" t="s">
        <v>14</v>
      </c>
      <c r="F20">
        <v>500</v>
      </c>
      <c r="G20" s="2">
        <v>3500</v>
      </c>
      <c r="H20" s="2">
        <v>1487500</v>
      </c>
      <c r="I20" t="s">
        <v>13</v>
      </c>
      <c r="J20" t="s">
        <v>15</v>
      </c>
    </row>
    <row r="21" spans="1:10" x14ac:dyDescent="0.25">
      <c r="A21">
        <v>20</v>
      </c>
      <c r="B21" s="1">
        <v>42780</v>
      </c>
      <c r="C21">
        <v>2017</v>
      </c>
      <c r="D21" t="s">
        <v>18</v>
      </c>
      <c r="E21" t="s">
        <v>14</v>
      </c>
      <c r="F21">
        <v>370</v>
      </c>
      <c r="G21" s="2">
        <v>10500</v>
      </c>
      <c r="H21" s="2">
        <v>4462500</v>
      </c>
      <c r="I21" t="s">
        <v>17</v>
      </c>
      <c r="J21" t="s">
        <v>12</v>
      </c>
    </row>
    <row r="22" spans="1:10" x14ac:dyDescent="0.25">
      <c r="A22">
        <v>21</v>
      </c>
      <c r="B22" s="1">
        <v>42784</v>
      </c>
      <c r="C22">
        <v>2017</v>
      </c>
      <c r="D22" t="s">
        <v>18</v>
      </c>
      <c r="E22" t="s">
        <v>16</v>
      </c>
      <c r="F22">
        <v>275</v>
      </c>
      <c r="G22" s="2">
        <v>6000</v>
      </c>
      <c r="H22" s="2">
        <v>1350000</v>
      </c>
      <c r="I22" t="s">
        <v>11</v>
      </c>
      <c r="J22" t="s">
        <v>12</v>
      </c>
    </row>
    <row r="23" spans="1:10" x14ac:dyDescent="0.25">
      <c r="A23">
        <v>22</v>
      </c>
      <c r="B23" s="1">
        <v>42784</v>
      </c>
      <c r="C23">
        <v>2017</v>
      </c>
      <c r="D23" t="s">
        <v>18</v>
      </c>
      <c r="E23" t="s">
        <v>10</v>
      </c>
      <c r="F23">
        <v>450</v>
      </c>
      <c r="G23" s="2">
        <v>6000</v>
      </c>
      <c r="H23" s="2">
        <v>2700000</v>
      </c>
      <c r="I23" t="s">
        <v>11</v>
      </c>
      <c r="J23" t="s">
        <v>12</v>
      </c>
    </row>
    <row r="24" spans="1:10" x14ac:dyDescent="0.25">
      <c r="A24">
        <v>23</v>
      </c>
      <c r="B24" s="1">
        <v>42788</v>
      </c>
      <c r="C24">
        <v>2017</v>
      </c>
      <c r="D24" t="s">
        <v>18</v>
      </c>
      <c r="E24" t="s">
        <v>16</v>
      </c>
      <c r="F24">
        <v>275</v>
      </c>
      <c r="G24" s="2">
        <v>3000</v>
      </c>
      <c r="H24" s="2">
        <v>675000</v>
      </c>
      <c r="I24" t="s">
        <v>11</v>
      </c>
      <c r="J24" t="s">
        <v>15</v>
      </c>
    </row>
    <row r="25" spans="1:10" x14ac:dyDescent="0.25">
      <c r="A25">
        <v>24</v>
      </c>
      <c r="B25" s="1">
        <v>42788</v>
      </c>
      <c r="C25">
        <v>2017</v>
      </c>
      <c r="D25" t="s">
        <v>18</v>
      </c>
      <c r="E25" t="s">
        <v>10</v>
      </c>
      <c r="F25">
        <v>280</v>
      </c>
      <c r="G25" s="2">
        <v>9000</v>
      </c>
      <c r="H25" s="2">
        <v>6525000</v>
      </c>
      <c r="I25" t="s">
        <v>13</v>
      </c>
      <c r="J25" t="s">
        <v>12</v>
      </c>
    </row>
    <row r="26" spans="1:10" x14ac:dyDescent="0.25">
      <c r="A26">
        <v>25</v>
      </c>
      <c r="B26" s="1">
        <v>42792</v>
      </c>
      <c r="C26">
        <v>2017</v>
      </c>
      <c r="D26" t="s">
        <v>18</v>
      </c>
      <c r="E26" t="s">
        <v>10</v>
      </c>
      <c r="F26">
        <v>500</v>
      </c>
      <c r="G26" s="2">
        <v>10500</v>
      </c>
      <c r="H26" s="2">
        <v>2362500</v>
      </c>
      <c r="I26" t="s">
        <v>13</v>
      </c>
      <c r="J26" t="s">
        <v>15</v>
      </c>
    </row>
    <row r="27" spans="1:10" x14ac:dyDescent="0.25">
      <c r="A27">
        <v>26</v>
      </c>
      <c r="B27" s="1">
        <v>42792</v>
      </c>
      <c r="C27">
        <v>2017</v>
      </c>
      <c r="D27" t="s">
        <v>18</v>
      </c>
      <c r="E27" t="s">
        <v>14</v>
      </c>
      <c r="F27">
        <v>650</v>
      </c>
      <c r="G27" s="2">
        <v>1500</v>
      </c>
      <c r="H27" s="2">
        <v>450000</v>
      </c>
      <c r="I27" t="s">
        <v>13</v>
      </c>
      <c r="J27" t="s">
        <v>15</v>
      </c>
    </row>
    <row r="28" spans="1:10" x14ac:dyDescent="0.25">
      <c r="A28">
        <v>27</v>
      </c>
      <c r="B28" s="1">
        <v>42796</v>
      </c>
      <c r="C28">
        <v>2017</v>
      </c>
      <c r="D28" t="s">
        <v>19</v>
      </c>
      <c r="E28" t="s">
        <v>16</v>
      </c>
      <c r="F28">
        <v>700</v>
      </c>
      <c r="G28" s="2">
        <v>4500</v>
      </c>
      <c r="H28" s="2">
        <v>675000</v>
      </c>
      <c r="I28" t="s">
        <v>11</v>
      </c>
      <c r="J28" t="s">
        <v>15</v>
      </c>
    </row>
    <row r="29" spans="1:10" x14ac:dyDescent="0.25">
      <c r="A29">
        <v>28</v>
      </c>
      <c r="B29" s="1">
        <v>42796</v>
      </c>
      <c r="C29">
        <v>2017</v>
      </c>
      <c r="D29" t="s">
        <v>19</v>
      </c>
      <c r="E29" t="s">
        <v>14</v>
      </c>
      <c r="F29">
        <v>350</v>
      </c>
      <c r="G29" s="2">
        <v>7500</v>
      </c>
      <c r="H29" s="2">
        <v>2250000</v>
      </c>
      <c r="I29" t="s">
        <v>13</v>
      </c>
      <c r="J29" t="s">
        <v>12</v>
      </c>
    </row>
    <row r="30" spans="1:10" x14ac:dyDescent="0.25">
      <c r="A30">
        <v>29</v>
      </c>
      <c r="B30" s="1">
        <v>42800</v>
      </c>
      <c r="C30">
        <v>2017</v>
      </c>
      <c r="D30" t="s">
        <v>19</v>
      </c>
      <c r="E30" t="s">
        <v>16</v>
      </c>
      <c r="F30">
        <v>510</v>
      </c>
      <c r="G30" s="2">
        <v>7500</v>
      </c>
      <c r="H30" s="2">
        <v>2250000</v>
      </c>
      <c r="I30" t="s">
        <v>17</v>
      </c>
      <c r="J30" t="s">
        <v>15</v>
      </c>
    </row>
    <row r="31" spans="1:10" x14ac:dyDescent="0.25">
      <c r="A31">
        <v>30</v>
      </c>
      <c r="B31" s="1">
        <v>42800</v>
      </c>
      <c r="C31">
        <v>2017</v>
      </c>
      <c r="D31" t="s">
        <v>19</v>
      </c>
      <c r="E31" t="s">
        <v>16</v>
      </c>
      <c r="F31">
        <v>700</v>
      </c>
      <c r="G31" s="2">
        <v>10500</v>
      </c>
      <c r="H31" s="2">
        <v>5512500</v>
      </c>
      <c r="I31" t="s">
        <v>17</v>
      </c>
      <c r="J31" t="s">
        <v>15</v>
      </c>
    </row>
    <row r="32" spans="1:10" x14ac:dyDescent="0.25">
      <c r="A32">
        <v>31</v>
      </c>
      <c r="B32" s="1">
        <v>42804</v>
      </c>
      <c r="C32">
        <v>2017</v>
      </c>
      <c r="D32" t="s">
        <v>19</v>
      </c>
      <c r="E32" t="s">
        <v>14</v>
      </c>
      <c r="F32">
        <v>270</v>
      </c>
      <c r="G32" s="2">
        <v>7500</v>
      </c>
      <c r="H32" s="2">
        <v>1687500</v>
      </c>
      <c r="I32" t="s">
        <v>17</v>
      </c>
      <c r="J32" t="s">
        <v>12</v>
      </c>
    </row>
    <row r="33" spans="1:10" x14ac:dyDescent="0.25">
      <c r="A33">
        <v>32</v>
      </c>
      <c r="B33" s="1">
        <v>42808</v>
      </c>
      <c r="C33">
        <v>2017</v>
      </c>
      <c r="D33" t="s">
        <v>19</v>
      </c>
      <c r="E33" t="s">
        <v>10</v>
      </c>
      <c r="F33">
        <v>365</v>
      </c>
      <c r="G33" s="2">
        <v>10500</v>
      </c>
      <c r="H33" s="2">
        <v>5512500</v>
      </c>
      <c r="I33" t="s">
        <v>11</v>
      </c>
      <c r="J33" t="s">
        <v>15</v>
      </c>
    </row>
    <row r="34" spans="1:10" x14ac:dyDescent="0.25">
      <c r="A34">
        <v>33</v>
      </c>
      <c r="B34" s="1">
        <v>42808</v>
      </c>
      <c r="C34">
        <v>2017</v>
      </c>
      <c r="D34" t="s">
        <v>19</v>
      </c>
      <c r="E34" t="s">
        <v>14</v>
      </c>
      <c r="F34">
        <v>425</v>
      </c>
      <c r="G34" s="2">
        <v>7500</v>
      </c>
      <c r="H34" s="2">
        <v>2250000</v>
      </c>
      <c r="I34" t="s">
        <v>13</v>
      </c>
      <c r="J34" t="s">
        <v>15</v>
      </c>
    </row>
    <row r="35" spans="1:10" x14ac:dyDescent="0.25">
      <c r="A35">
        <v>34</v>
      </c>
      <c r="B35" s="1">
        <v>42812</v>
      </c>
      <c r="C35">
        <v>2017</v>
      </c>
      <c r="D35" t="s">
        <v>19</v>
      </c>
      <c r="E35" t="s">
        <v>10</v>
      </c>
      <c r="F35">
        <v>575</v>
      </c>
      <c r="G35" s="2">
        <v>6000</v>
      </c>
      <c r="H35" s="2">
        <v>4350000</v>
      </c>
      <c r="I35" t="s">
        <v>13</v>
      </c>
      <c r="J35" t="s">
        <v>12</v>
      </c>
    </row>
    <row r="36" spans="1:10" x14ac:dyDescent="0.25">
      <c r="A36">
        <v>35</v>
      </c>
      <c r="B36" s="1">
        <v>42816</v>
      </c>
      <c r="C36">
        <v>2017</v>
      </c>
      <c r="D36" t="s">
        <v>19</v>
      </c>
      <c r="E36" t="s">
        <v>10</v>
      </c>
      <c r="F36">
        <v>575</v>
      </c>
      <c r="G36" s="2">
        <v>4500</v>
      </c>
      <c r="H36" s="2">
        <v>2025000</v>
      </c>
      <c r="I36" t="s">
        <v>13</v>
      </c>
      <c r="J36" t="s">
        <v>12</v>
      </c>
    </row>
    <row r="37" spans="1:10" x14ac:dyDescent="0.25">
      <c r="A37">
        <v>36</v>
      </c>
      <c r="B37" s="1">
        <v>42820</v>
      </c>
      <c r="C37">
        <v>2017</v>
      </c>
      <c r="D37" t="s">
        <v>19</v>
      </c>
      <c r="E37" t="s">
        <v>10</v>
      </c>
      <c r="F37">
        <v>190</v>
      </c>
      <c r="G37" s="2">
        <v>10500</v>
      </c>
      <c r="H37" s="2">
        <v>2362500</v>
      </c>
      <c r="I37" t="s">
        <v>13</v>
      </c>
      <c r="J37" t="s">
        <v>15</v>
      </c>
    </row>
    <row r="38" spans="1:10" x14ac:dyDescent="0.25">
      <c r="A38">
        <v>37</v>
      </c>
      <c r="B38" s="1">
        <v>42820</v>
      </c>
      <c r="C38">
        <v>2017</v>
      </c>
      <c r="D38" t="s">
        <v>19</v>
      </c>
      <c r="E38" t="s">
        <v>10</v>
      </c>
      <c r="F38">
        <v>625</v>
      </c>
      <c r="G38" s="2">
        <v>3000</v>
      </c>
      <c r="H38" s="2">
        <v>450000</v>
      </c>
      <c r="I38" t="s">
        <v>17</v>
      </c>
      <c r="J38" t="s">
        <v>15</v>
      </c>
    </row>
    <row r="39" spans="1:10" x14ac:dyDescent="0.25">
      <c r="A39">
        <v>38</v>
      </c>
      <c r="B39" s="1">
        <v>42825</v>
      </c>
      <c r="C39">
        <v>2017</v>
      </c>
      <c r="D39" t="s">
        <v>19</v>
      </c>
      <c r="E39" t="s">
        <v>14</v>
      </c>
      <c r="F39">
        <v>500</v>
      </c>
      <c r="G39" s="2">
        <v>7500</v>
      </c>
      <c r="H39" s="2">
        <v>3375000</v>
      </c>
      <c r="I39" t="s">
        <v>13</v>
      </c>
      <c r="J39" t="s">
        <v>15</v>
      </c>
    </row>
    <row r="40" spans="1:10" x14ac:dyDescent="0.25">
      <c r="A40">
        <v>39</v>
      </c>
      <c r="B40" s="1">
        <v>42825</v>
      </c>
      <c r="C40">
        <v>2017</v>
      </c>
      <c r="D40" t="s">
        <v>19</v>
      </c>
      <c r="E40" t="s">
        <v>14</v>
      </c>
      <c r="F40">
        <v>280</v>
      </c>
      <c r="G40" s="2">
        <v>7500</v>
      </c>
      <c r="H40" s="2">
        <v>3375000</v>
      </c>
      <c r="I40" t="s">
        <v>17</v>
      </c>
      <c r="J40" t="s">
        <v>15</v>
      </c>
    </row>
    <row r="41" spans="1:10" x14ac:dyDescent="0.25">
      <c r="A41">
        <v>40</v>
      </c>
      <c r="B41" s="1">
        <v>42828</v>
      </c>
      <c r="C41">
        <v>2017</v>
      </c>
      <c r="D41" t="s">
        <v>20</v>
      </c>
      <c r="E41" t="s">
        <v>14</v>
      </c>
      <c r="F41">
        <v>500</v>
      </c>
      <c r="G41" s="2">
        <v>13500</v>
      </c>
      <c r="H41" s="2">
        <v>3037500</v>
      </c>
      <c r="I41" t="s">
        <v>17</v>
      </c>
      <c r="J41" t="s">
        <v>12</v>
      </c>
    </row>
    <row r="42" spans="1:10" x14ac:dyDescent="0.25">
      <c r="A42">
        <v>41</v>
      </c>
      <c r="B42" s="1">
        <v>42828</v>
      </c>
      <c r="C42">
        <v>2017</v>
      </c>
      <c r="D42" t="s">
        <v>20</v>
      </c>
      <c r="E42" t="s">
        <v>14</v>
      </c>
      <c r="F42">
        <v>275</v>
      </c>
      <c r="G42" s="2">
        <v>7500</v>
      </c>
      <c r="H42" s="2">
        <v>1687500</v>
      </c>
      <c r="I42" t="s">
        <v>17</v>
      </c>
      <c r="J42" t="s">
        <v>12</v>
      </c>
    </row>
    <row r="43" spans="1:10" x14ac:dyDescent="0.25">
      <c r="A43">
        <v>42</v>
      </c>
      <c r="B43" s="1">
        <v>42832</v>
      </c>
      <c r="C43">
        <v>2017</v>
      </c>
      <c r="D43" t="s">
        <v>20</v>
      </c>
      <c r="E43" t="s">
        <v>10</v>
      </c>
      <c r="F43">
        <v>460</v>
      </c>
      <c r="G43" s="2">
        <v>7500</v>
      </c>
      <c r="H43" s="2">
        <v>3375000</v>
      </c>
      <c r="I43" t="s">
        <v>11</v>
      </c>
      <c r="J43" t="s">
        <v>15</v>
      </c>
    </row>
    <row r="44" spans="1:10" x14ac:dyDescent="0.25">
      <c r="A44">
        <v>43</v>
      </c>
      <c r="B44" s="1">
        <v>42832</v>
      </c>
      <c r="C44">
        <v>2017</v>
      </c>
      <c r="D44" t="s">
        <v>20</v>
      </c>
      <c r="E44" t="s">
        <v>10</v>
      </c>
      <c r="F44">
        <v>775</v>
      </c>
      <c r="G44" s="2">
        <v>10500</v>
      </c>
      <c r="H44" s="2">
        <v>4725000</v>
      </c>
      <c r="I44" t="s">
        <v>17</v>
      </c>
      <c r="J44" t="s">
        <v>15</v>
      </c>
    </row>
    <row r="45" spans="1:10" x14ac:dyDescent="0.25">
      <c r="A45">
        <v>44</v>
      </c>
      <c r="B45" s="1">
        <v>42836</v>
      </c>
      <c r="C45">
        <v>2017</v>
      </c>
      <c r="D45" t="s">
        <v>20</v>
      </c>
      <c r="E45" t="s">
        <v>10</v>
      </c>
      <c r="F45">
        <v>430</v>
      </c>
      <c r="G45" s="2">
        <v>3000</v>
      </c>
      <c r="H45" s="2">
        <v>1200000</v>
      </c>
      <c r="I45" t="s">
        <v>13</v>
      </c>
      <c r="J45" t="s">
        <v>15</v>
      </c>
    </row>
    <row r="46" spans="1:10" x14ac:dyDescent="0.25">
      <c r="A46">
        <v>45</v>
      </c>
      <c r="B46" s="1">
        <v>42836</v>
      </c>
      <c r="C46">
        <v>2017</v>
      </c>
      <c r="D46" t="s">
        <v>20</v>
      </c>
      <c r="E46" t="s">
        <v>10</v>
      </c>
      <c r="F46" s="2">
        <v>1550</v>
      </c>
      <c r="G46" s="2">
        <v>13500</v>
      </c>
      <c r="H46" s="2">
        <v>10125000</v>
      </c>
      <c r="I46" t="s">
        <v>17</v>
      </c>
      <c r="J46" t="s">
        <v>15</v>
      </c>
    </row>
    <row r="47" spans="1:10" x14ac:dyDescent="0.25">
      <c r="A47">
        <v>46</v>
      </c>
      <c r="B47" s="1">
        <v>42840</v>
      </c>
      <c r="C47">
        <v>2017</v>
      </c>
      <c r="D47" t="s">
        <v>20</v>
      </c>
      <c r="E47" t="s">
        <v>14</v>
      </c>
      <c r="F47">
        <v>210</v>
      </c>
      <c r="G47" s="2">
        <v>7500</v>
      </c>
      <c r="H47" s="2">
        <v>4875000</v>
      </c>
      <c r="I47" t="s">
        <v>13</v>
      </c>
      <c r="J47" t="s">
        <v>15</v>
      </c>
    </row>
    <row r="48" spans="1:10" x14ac:dyDescent="0.25">
      <c r="A48">
        <v>47</v>
      </c>
      <c r="B48" s="1">
        <v>42840</v>
      </c>
      <c r="C48">
        <v>2017</v>
      </c>
      <c r="D48" t="s">
        <v>20</v>
      </c>
      <c r="E48" t="s">
        <v>14</v>
      </c>
      <c r="F48">
        <v>275</v>
      </c>
      <c r="G48" s="2">
        <v>7500</v>
      </c>
      <c r="H48" s="2">
        <v>5250000</v>
      </c>
      <c r="I48" t="s">
        <v>11</v>
      </c>
      <c r="J48" t="s">
        <v>15</v>
      </c>
    </row>
    <row r="49" spans="1:10" x14ac:dyDescent="0.25">
      <c r="A49">
        <v>48</v>
      </c>
      <c r="B49" s="1">
        <v>42844</v>
      </c>
      <c r="C49">
        <v>2017</v>
      </c>
      <c r="D49" t="s">
        <v>20</v>
      </c>
      <c r="E49" t="s">
        <v>16</v>
      </c>
      <c r="F49">
        <v>240</v>
      </c>
      <c r="G49" s="2">
        <v>3000</v>
      </c>
      <c r="H49" s="2">
        <v>1575000</v>
      </c>
      <c r="I49" t="s">
        <v>11</v>
      </c>
      <c r="J49" t="s">
        <v>15</v>
      </c>
    </row>
    <row r="50" spans="1:10" x14ac:dyDescent="0.25">
      <c r="A50">
        <v>49</v>
      </c>
      <c r="B50" s="1">
        <v>42844</v>
      </c>
      <c r="C50">
        <v>2017</v>
      </c>
      <c r="D50" t="s">
        <v>20</v>
      </c>
      <c r="E50" t="s">
        <v>16</v>
      </c>
      <c r="F50">
        <v>750</v>
      </c>
      <c r="G50" s="2">
        <v>3000</v>
      </c>
      <c r="H50" s="2">
        <v>1950000</v>
      </c>
      <c r="I50" t="s">
        <v>11</v>
      </c>
      <c r="J50" t="s">
        <v>12</v>
      </c>
    </row>
    <row r="51" spans="1:10" x14ac:dyDescent="0.25">
      <c r="A51">
        <v>50</v>
      </c>
      <c r="B51" s="1">
        <v>42852</v>
      </c>
      <c r="C51">
        <v>2017</v>
      </c>
      <c r="D51" t="s">
        <v>20</v>
      </c>
      <c r="E51" t="s">
        <v>14</v>
      </c>
      <c r="F51">
        <v>350</v>
      </c>
      <c r="G51" s="2">
        <v>1500</v>
      </c>
      <c r="H51" s="2">
        <v>600000</v>
      </c>
      <c r="I51" t="s">
        <v>13</v>
      </c>
      <c r="J51" t="s">
        <v>12</v>
      </c>
    </row>
    <row r="52" spans="1:10" x14ac:dyDescent="0.25">
      <c r="A52">
        <v>51</v>
      </c>
      <c r="B52" s="1">
        <v>42857</v>
      </c>
      <c r="C52">
        <v>2017</v>
      </c>
      <c r="D52" t="s">
        <v>21</v>
      </c>
      <c r="E52" t="s">
        <v>14</v>
      </c>
      <c r="F52">
        <v>310</v>
      </c>
      <c r="G52" s="2">
        <v>13500</v>
      </c>
      <c r="H52" s="2">
        <v>3037500</v>
      </c>
      <c r="I52" t="s">
        <v>17</v>
      </c>
      <c r="J52" t="s">
        <v>12</v>
      </c>
    </row>
    <row r="53" spans="1:10" x14ac:dyDescent="0.25">
      <c r="A53">
        <v>52</v>
      </c>
      <c r="B53" s="1">
        <v>42857</v>
      </c>
      <c r="C53">
        <v>2017</v>
      </c>
      <c r="D53" t="s">
        <v>21</v>
      </c>
      <c r="E53" t="s">
        <v>14</v>
      </c>
      <c r="F53">
        <v>275</v>
      </c>
      <c r="G53" s="2">
        <v>7500</v>
      </c>
      <c r="H53" s="2">
        <v>1687500</v>
      </c>
      <c r="I53" t="s">
        <v>17</v>
      </c>
      <c r="J53" t="s">
        <v>12</v>
      </c>
    </row>
    <row r="54" spans="1:10" x14ac:dyDescent="0.25">
      <c r="A54">
        <v>53</v>
      </c>
      <c r="B54" s="1">
        <v>42861</v>
      </c>
      <c r="C54">
        <v>2017</v>
      </c>
      <c r="D54" t="s">
        <v>21</v>
      </c>
      <c r="E54" t="s">
        <v>10</v>
      </c>
      <c r="F54">
        <v>750</v>
      </c>
      <c r="G54" s="2">
        <v>7500</v>
      </c>
      <c r="H54" s="2">
        <v>3375000</v>
      </c>
      <c r="I54" t="s">
        <v>11</v>
      </c>
      <c r="J54" t="s">
        <v>15</v>
      </c>
    </row>
    <row r="55" spans="1:10" x14ac:dyDescent="0.25">
      <c r="A55">
        <v>54</v>
      </c>
      <c r="B55" s="1">
        <v>42861</v>
      </c>
      <c r="C55">
        <v>2017</v>
      </c>
      <c r="D55" t="s">
        <v>21</v>
      </c>
      <c r="E55" t="s">
        <v>10</v>
      </c>
      <c r="F55">
        <v>430</v>
      </c>
      <c r="G55" s="2">
        <v>10500</v>
      </c>
      <c r="H55" s="2">
        <v>4725000</v>
      </c>
      <c r="I55" t="s">
        <v>17</v>
      </c>
      <c r="J55" t="s">
        <v>15</v>
      </c>
    </row>
    <row r="56" spans="1:10" x14ac:dyDescent="0.25">
      <c r="A56">
        <v>55</v>
      </c>
      <c r="B56" s="1">
        <v>42865</v>
      </c>
      <c r="C56">
        <v>2017</v>
      </c>
      <c r="D56" t="s">
        <v>21</v>
      </c>
      <c r="E56" t="s">
        <v>10</v>
      </c>
      <c r="F56">
        <v>625</v>
      </c>
      <c r="G56" s="2">
        <v>3000</v>
      </c>
      <c r="H56" s="2">
        <v>1200000</v>
      </c>
      <c r="I56" t="s">
        <v>13</v>
      </c>
      <c r="J56" t="s">
        <v>15</v>
      </c>
    </row>
    <row r="57" spans="1:10" x14ac:dyDescent="0.25">
      <c r="A57">
        <v>56</v>
      </c>
      <c r="B57" s="1">
        <v>42865</v>
      </c>
      <c r="C57">
        <v>2017</v>
      </c>
      <c r="D57" t="s">
        <v>21</v>
      </c>
      <c r="E57" t="s">
        <v>10</v>
      </c>
      <c r="F57">
        <v>650</v>
      </c>
      <c r="G57" s="2">
        <v>13500</v>
      </c>
      <c r="H57" s="2">
        <v>10125000</v>
      </c>
      <c r="I57" t="s">
        <v>17</v>
      </c>
      <c r="J57" t="s">
        <v>15</v>
      </c>
    </row>
    <row r="58" spans="1:10" x14ac:dyDescent="0.25">
      <c r="A58">
        <v>57</v>
      </c>
      <c r="B58" s="1">
        <v>42867</v>
      </c>
      <c r="C58">
        <v>2017</v>
      </c>
      <c r="D58" t="s">
        <v>21</v>
      </c>
      <c r="E58" t="s">
        <v>14</v>
      </c>
      <c r="F58">
        <v>750</v>
      </c>
      <c r="G58" s="2">
        <v>7500</v>
      </c>
      <c r="H58" s="2">
        <v>3375000</v>
      </c>
      <c r="I58" t="s">
        <v>13</v>
      </c>
      <c r="J58" t="s">
        <v>15</v>
      </c>
    </row>
    <row r="59" spans="1:10" x14ac:dyDescent="0.25">
      <c r="A59">
        <v>58</v>
      </c>
      <c r="B59" s="1">
        <v>42868</v>
      </c>
      <c r="C59">
        <v>2017</v>
      </c>
      <c r="D59" t="s">
        <v>21</v>
      </c>
      <c r="E59" t="s">
        <v>14</v>
      </c>
      <c r="F59">
        <v>500</v>
      </c>
      <c r="G59" s="2">
        <v>7500</v>
      </c>
      <c r="H59" s="2">
        <v>3375000</v>
      </c>
      <c r="I59" t="s">
        <v>17</v>
      </c>
      <c r="J59" t="s">
        <v>15</v>
      </c>
    </row>
    <row r="60" spans="1:10" x14ac:dyDescent="0.25">
      <c r="A60">
        <v>59</v>
      </c>
      <c r="B60" s="1">
        <v>42869</v>
      </c>
      <c r="C60">
        <v>2017</v>
      </c>
      <c r="D60" t="s">
        <v>21</v>
      </c>
      <c r="E60" t="s">
        <v>14</v>
      </c>
      <c r="F60">
        <v>350</v>
      </c>
      <c r="G60" s="2">
        <v>7500</v>
      </c>
      <c r="H60" s="2">
        <v>4875000</v>
      </c>
      <c r="I60" t="s">
        <v>13</v>
      </c>
      <c r="J60" t="s">
        <v>15</v>
      </c>
    </row>
    <row r="61" spans="1:10" x14ac:dyDescent="0.25">
      <c r="A61">
        <v>60</v>
      </c>
      <c r="B61" s="1">
        <v>42869</v>
      </c>
      <c r="C61">
        <v>2017</v>
      </c>
      <c r="D61" t="s">
        <v>21</v>
      </c>
      <c r="E61" t="s">
        <v>14</v>
      </c>
      <c r="F61">
        <v>450</v>
      </c>
      <c r="G61" s="2">
        <v>7500</v>
      </c>
      <c r="H61" s="2">
        <v>5250000</v>
      </c>
      <c r="I61" t="s">
        <v>11</v>
      </c>
      <c r="J61" t="s">
        <v>15</v>
      </c>
    </row>
    <row r="62" spans="1:10" x14ac:dyDescent="0.25">
      <c r="A62">
        <v>61</v>
      </c>
      <c r="B62" s="1">
        <v>42873</v>
      </c>
      <c r="C62">
        <v>2017</v>
      </c>
      <c r="D62" t="s">
        <v>21</v>
      </c>
      <c r="E62" t="s">
        <v>16</v>
      </c>
      <c r="F62">
        <v>500</v>
      </c>
      <c r="G62" s="2">
        <v>3000</v>
      </c>
      <c r="H62" s="2">
        <v>1575000</v>
      </c>
      <c r="I62" t="s">
        <v>11</v>
      </c>
      <c r="J62" t="s">
        <v>15</v>
      </c>
    </row>
    <row r="63" spans="1:10" x14ac:dyDescent="0.25">
      <c r="A63">
        <v>62</v>
      </c>
      <c r="B63" s="1">
        <v>42873</v>
      </c>
      <c r="C63">
        <v>2017</v>
      </c>
      <c r="D63" t="s">
        <v>21</v>
      </c>
      <c r="E63" t="s">
        <v>16</v>
      </c>
      <c r="F63">
        <v>340</v>
      </c>
      <c r="G63" s="2">
        <v>3000</v>
      </c>
      <c r="H63" s="2">
        <v>1950000</v>
      </c>
      <c r="I63" t="s">
        <v>11</v>
      </c>
      <c r="J63" t="s">
        <v>12</v>
      </c>
    </row>
    <row r="64" spans="1:10" x14ac:dyDescent="0.25">
      <c r="A64">
        <v>63</v>
      </c>
      <c r="B64" s="1">
        <v>42881</v>
      </c>
      <c r="C64">
        <v>2017</v>
      </c>
      <c r="D64" t="s">
        <v>21</v>
      </c>
      <c r="E64" t="s">
        <v>14</v>
      </c>
      <c r="F64">
        <v>170</v>
      </c>
      <c r="G64" s="2">
        <v>1500</v>
      </c>
      <c r="H64" s="2">
        <v>1050000</v>
      </c>
      <c r="I64" t="s">
        <v>17</v>
      </c>
      <c r="J64" t="s">
        <v>12</v>
      </c>
    </row>
    <row r="65" spans="1:10" x14ac:dyDescent="0.25">
      <c r="A65">
        <v>64</v>
      </c>
      <c r="B65" s="1">
        <v>42881</v>
      </c>
      <c r="C65">
        <v>2017</v>
      </c>
      <c r="D65" t="s">
        <v>21</v>
      </c>
      <c r="E65" t="s">
        <v>14</v>
      </c>
      <c r="F65">
        <v>210</v>
      </c>
      <c r="G65" s="2">
        <v>1500</v>
      </c>
      <c r="H65" s="2">
        <v>600000</v>
      </c>
      <c r="I65" t="s">
        <v>13</v>
      </c>
      <c r="J65" t="s">
        <v>12</v>
      </c>
    </row>
    <row r="66" spans="1:10" x14ac:dyDescent="0.25">
      <c r="A66">
        <v>65</v>
      </c>
      <c r="B66" s="1">
        <v>42881</v>
      </c>
      <c r="C66">
        <v>2017</v>
      </c>
      <c r="D66" t="s">
        <v>21</v>
      </c>
      <c r="E66" t="s">
        <v>14</v>
      </c>
      <c r="F66">
        <v>240</v>
      </c>
      <c r="G66" s="2">
        <v>1500</v>
      </c>
      <c r="H66" s="2">
        <v>1050000</v>
      </c>
      <c r="I66" t="s">
        <v>17</v>
      </c>
      <c r="J66" t="s">
        <v>12</v>
      </c>
    </row>
    <row r="67" spans="1:10" x14ac:dyDescent="0.25">
      <c r="A67">
        <v>66</v>
      </c>
      <c r="B67" s="1">
        <v>43101</v>
      </c>
      <c r="C67">
        <v>2018</v>
      </c>
      <c r="D67" t="s">
        <v>9</v>
      </c>
      <c r="E67" t="s">
        <v>10</v>
      </c>
      <c r="F67" s="2">
        <v>1400</v>
      </c>
      <c r="G67" s="2">
        <v>9000</v>
      </c>
      <c r="H67" s="2">
        <v>12150000</v>
      </c>
      <c r="I67" t="s">
        <v>11</v>
      </c>
      <c r="J67" t="s">
        <v>12</v>
      </c>
    </row>
    <row r="68" spans="1:10" x14ac:dyDescent="0.25">
      <c r="A68">
        <v>67</v>
      </c>
      <c r="B68" s="1">
        <v>43105</v>
      </c>
      <c r="C68">
        <v>2018</v>
      </c>
      <c r="D68" t="s">
        <v>9</v>
      </c>
      <c r="E68" t="s">
        <v>10</v>
      </c>
      <c r="F68" s="2">
        <v>1550</v>
      </c>
      <c r="G68" s="2">
        <v>9000</v>
      </c>
      <c r="H68" s="2">
        <v>13500000</v>
      </c>
      <c r="I68" t="s">
        <v>13</v>
      </c>
      <c r="J68" t="s">
        <v>12</v>
      </c>
    </row>
    <row r="69" spans="1:10" x14ac:dyDescent="0.25">
      <c r="A69">
        <v>68</v>
      </c>
      <c r="B69" s="1">
        <v>43105</v>
      </c>
      <c r="C69">
        <v>2018</v>
      </c>
      <c r="D69" t="s">
        <v>9</v>
      </c>
      <c r="E69" t="s">
        <v>14</v>
      </c>
      <c r="F69">
        <v>800</v>
      </c>
      <c r="G69" s="2">
        <v>23500</v>
      </c>
      <c r="H69" s="2">
        <v>17625000</v>
      </c>
      <c r="I69" t="s">
        <v>13</v>
      </c>
      <c r="J69" t="s">
        <v>15</v>
      </c>
    </row>
    <row r="70" spans="1:10" x14ac:dyDescent="0.25">
      <c r="A70">
        <v>69</v>
      </c>
      <c r="B70" s="1">
        <v>43110</v>
      </c>
      <c r="C70">
        <v>2018</v>
      </c>
      <c r="D70" t="s">
        <v>9</v>
      </c>
      <c r="E70" t="s">
        <v>16</v>
      </c>
      <c r="F70" s="2">
        <v>1100</v>
      </c>
      <c r="G70" s="2">
        <v>4700</v>
      </c>
      <c r="H70" s="2">
        <v>4935000</v>
      </c>
      <c r="I70" t="s">
        <v>11</v>
      </c>
      <c r="J70" t="s">
        <v>15</v>
      </c>
    </row>
    <row r="71" spans="1:10" x14ac:dyDescent="0.25">
      <c r="A71">
        <v>70</v>
      </c>
      <c r="B71" s="1">
        <v>43113</v>
      </c>
      <c r="C71">
        <v>2018</v>
      </c>
      <c r="D71" t="s">
        <v>9</v>
      </c>
      <c r="E71" t="s">
        <v>16</v>
      </c>
      <c r="F71">
        <v>500</v>
      </c>
      <c r="G71" s="2">
        <v>4700</v>
      </c>
      <c r="H71" s="2">
        <v>2115000</v>
      </c>
      <c r="I71" t="s">
        <v>17</v>
      </c>
      <c r="J71" t="s">
        <v>15</v>
      </c>
    </row>
    <row r="72" spans="1:10" x14ac:dyDescent="0.25">
      <c r="A72">
        <v>71</v>
      </c>
      <c r="B72" s="1">
        <v>43117</v>
      </c>
      <c r="C72">
        <v>2018</v>
      </c>
      <c r="D72" t="s">
        <v>9</v>
      </c>
      <c r="E72" t="s">
        <v>16</v>
      </c>
      <c r="F72">
        <v>275</v>
      </c>
      <c r="G72" s="2">
        <v>2500</v>
      </c>
      <c r="H72" s="2">
        <v>562500</v>
      </c>
      <c r="I72" t="s">
        <v>11</v>
      </c>
      <c r="J72" t="s">
        <v>12</v>
      </c>
    </row>
    <row r="73" spans="1:10" x14ac:dyDescent="0.25">
      <c r="A73">
        <v>72</v>
      </c>
      <c r="B73" s="1">
        <v>43119</v>
      </c>
      <c r="C73">
        <v>2018</v>
      </c>
      <c r="D73" t="s">
        <v>9</v>
      </c>
      <c r="E73" t="s">
        <v>10</v>
      </c>
      <c r="F73">
        <v>800</v>
      </c>
      <c r="G73" s="2">
        <v>9000</v>
      </c>
      <c r="H73" s="2">
        <v>6750000</v>
      </c>
      <c r="I73" t="s">
        <v>11</v>
      </c>
      <c r="J73" t="s">
        <v>12</v>
      </c>
    </row>
    <row r="74" spans="1:10" x14ac:dyDescent="0.25">
      <c r="A74">
        <v>73</v>
      </c>
      <c r="B74" s="1">
        <v>43119</v>
      </c>
      <c r="C74">
        <v>2018</v>
      </c>
      <c r="D74" t="s">
        <v>9</v>
      </c>
      <c r="E74" t="s">
        <v>14</v>
      </c>
      <c r="F74" s="2">
        <v>1200</v>
      </c>
      <c r="G74" s="2">
        <v>23500</v>
      </c>
      <c r="H74" s="2">
        <v>27025000</v>
      </c>
      <c r="I74" t="s">
        <v>17</v>
      </c>
      <c r="J74" t="s">
        <v>12</v>
      </c>
    </row>
    <row r="75" spans="1:10" x14ac:dyDescent="0.25">
      <c r="A75">
        <v>74</v>
      </c>
      <c r="B75" s="1">
        <v>43121</v>
      </c>
      <c r="C75">
        <v>2018</v>
      </c>
      <c r="D75" t="s">
        <v>9</v>
      </c>
      <c r="E75" t="s">
        <v>14</v>
      </c>
      <c r="F75">
        <v>625</v>
      </c>
      <c r="G75" s="2">
        <v>6000</v>
      </c>
      <c r="H75" s="2">
        <v>3450000</v>
      </c>
      <c r="I75" t="s">
        <v>17</v>
      </c>
      <c r="J75" t="s">
        <v>12</v>
      </c>
    </row>
    <row r="76" spans="1:10" x14ac:dyDescent="0.25">
      <c r="A76">
        <v>75</v>
      </c>
      <c r="B76" s="1">
        <v>43121</v>
      </c>
      <c r="C76">
        <v>2018</v>
      </c>
      <c r="D76" t="s">
        <v>9</v>
      </c>
      <c r="E76" t="s">
        <v>16</v>
      </c>
      <c r="F76">
        <v>650</v>
      </c>
      <c r="G76" s="2">
        <v>12000</v>
      </c>
      <c r="H76" s="2">
        <v>7200000</v>
      </c>
      <c r="I76" t="s">
        <v>13</v>
      </c>
      <c r="J76" t="s">
        <v>12</v>
      </c>
    </row>
    <row r="77" spans="1:10" x14ac:dyDescent="0.25">
      <c r="A77">
        <v>76</v>
      </c>
      <c r="B77" s="1">
        <v>43125</v>
      </c>
      <c r="C77">
        <v>2018</v>
      </c>
      <c r="D77" t="s">
        <v>9</v>
      </c>
      <c r="E77" t="s">
        <v>10</v>
      </c>
      <c r="F77">
        <v>425</v>
      </c>
      <c r="G77" s="2">
        <v>12000</v>
      </c>
      <c r="H77" s="2">
        <v>4500000</v>
      </c>
      <c r="I77" t="s">
        <v>11</v>
      </c>
      <c r="J77" t="s">
        <v>12</v>
      </c>
    </row>
    <row r="78" spans="1:10" x14ac:dyDescent="0.25">
      <c r="A78">
        <v>77</v>
      </c>
      <c r="B78" s="1">
        <v>43125</v>
      </c>
      <c r="C78">
        <v>2018</v>
      </c>
      <c r="D78" t="s">
        <v>9</v>
      </c>
      <c r="E78" t="s">
        <v>10</v>
      </c>
      <c r="F78">
        <v>625</v>
      </c>
      <c r="G78" s="2">
        <v>13500</v>
      </c>
      <c r="H78" s="2">
        <v>7762500</v>
      </c>
      <c r="I78" t="s">
        <v>11</v>
      </c>
      <c r="J78" t="s">
        <v>12</v>
      </c>
    </row>
    <row r="79" spans="1:10" x14ac:dyDescent="0.25">
      <c r="A79">
        <v>78</v>
      </c>
      <c r="B79" s="1">
        <v>43133</v>
      </c>
      <c r="C79">
        <v>2018</v>
      </c>
      <c r="D79" t="s">
        <v>18</v>
      </c>
      <c r="E79" t="s">
        <v>16</v>
      </c>
      <c r="F79">
        <v>425</v>
      </c>
      <c r="G79" s="2">
        <v>7500</v>
      </c>
      <c r="H79" s="2">
        <v>2812500</v>
      </c>
      <c r="I79" t="s">
        <v>17</v>
      </c>
      <c r="J79" t="s">
        <v>12</v>
      </c>
    </row>
    <row r="80" spans="1:10" x14ac:dyDescent="0.25">
      <c r="A80">
        <v>79</v>
      </c>
      <c r="B80" s="1">
        <v>43133</v>
      </c>
      <c r="C80">
        <v>2018</v>
      </c>
      <c r="D80" t="s">
        <v>18</v>
      </c>
      <c r="E80" t="s">
        <v>16</v>
      </c>
      <c r="F80">
        <v>425</v>
      </c>
      <c r="G80" s="2">
        <v>7500</v>
      </c>
      <c r="H80" s="2">
        <v>2812500</v>
      </c>
      <c r="I80" t="s">
        <v>17</v>
      </c>
      <c r="J80" t="s">
        <v>12</v>
      </c>
    </row>
    <row r="81" spans="1:10" x14ac:dyDescent="0.25">
      <c r="A81">
        <v>80</v>
      </c>
      <c r="B81" s="1">
        <v>43137</v>
      </c>
      <c r="C81">
        <v>2018</v>
      </c>
      <c r="D81" t="s">
        <v>18</v>
      </c>
      <c r="E81" t="s">
        <v>10</v>
      </c>
      <c r="F81">
        <v>350</v>
      </c>
      <c r="G81" s="2">
        <v>9000</v>
      </c>
      <c r="H81" s="2">
        <v>2700000</v>
      </c>
      <c r="I81" t="s">
        <v>13</v>
      </c>
      <c r="J81" t="s">
        <v>12</v>
      </c>
    </row>
    <row r="82" spans="1:10" x14ac:dyDescent="0.25">
      <c r="A82">
        <v>81</v>
      </c>
      <c r="B82" s="1">
        <v>43137</v>
      </c>
      <c r="C82">
        <v>2018</v>
      </c>
      <c r="D82" t="s">
        <v>18</v>
      </c>
      <c r="E82" t="s">
        <v>10</v>
      </c>
      <c r="F82">
        <v>425</v>
      </c>
      <c r="G82" s="2">
        <v>9000</v>
      </c>
      <c r="H82" s="2">
        <v>3375000</v>
      </c>
      <c r="I82" t="s">
        <v>17</v>
      </c>
      <c r="J82" t="s">
        <v>12</v>
      </c>
    </row>
    <row r="83" spans="1:10" x14ac:dyDescent="0.25">
      <c r="A83">
        <v>82</v>
      </c>
      <c r="B83" s="1">
        <v>43141</v>
      </c>
      <c r="C83">
        <v>2018</v>
      </c>
      <c r="D83" t="s">
        <v>18</v>
      </c>
      <c r="E83" t="s">
        <v>14</v>
      </c>
      <c r="F83">
        <v>650</v>
      </c>
      <c r="G83" s="2">
        <v>3500</v>
      </c>
      <c r="H83" s="2">
        <v>2100000</v>
      </c>
      <c r="I83" t="s">
        <v>13</v>
      </c>
      <c r="J83" t="s">
        <v>15</v>
      </c>
    </row>
    <row r="84" spans="1:10" x14ac:dyDescent="0.25">
      <c r="A84">
        <v>83</v>
      </c>
      <c r="B84" s="1">
        <v>43141</v>
      </c>
      <c r="C84">
        <v>2018</v>
      </c>
      <c r="D84" t="s">
        <v>18</v>
      </c>
      <c r="E84" t="s">
        <v>14</v>
      </c>
      <c r="F84">
        <v>350</v>
      </c>
      <c r="G84" s="2">
        <v>1500</v>
      </c>
      <c r="H84" s="2">
        <v>450000</v>
      </c>
      <c r="I84" t="s">
        <v>11</v>
      </c>
      <c r="J84" t="s">
        <v>12</v>
      </c>
    </row>
    <row r="85" spans="1:10" x14ac:dyDescent="0.25">
      <c r="A85">
        <v>84</v>
      </c>
      <c r="B85" s="1">
        <v>43145</v>
      </c>
      <c r="C85">
        <v>2018</v>
      </c>
      <c r="D85" t="s">
        <v>18</v>
      </c>
      <c r="E85" t="s">
        <v>14</v>
      </c>
      <c r="F85">
        <v>475</v>
      </c>
      <c r="G85" s="2">
        <v>3500</v>
      </c>
      <c r="H85" s="2">
        <v>1487500</v>
      </c>
      <c r="I85" t="s">
        <v>13</v>
      </c>
      <c r="J85" t="s">
        <v>15</v>
      </c>
    </row>
    <row r="86" spans="1:10" x14ac:dyDescent="0.25">
      <c r="A86">
        <v>85</v>
      </c>
      <c r="B86" s="1">
        <v>43145</v>
      </c>
      <c r="C86">
        <v>2018</v>
      </c>
      <c r="D86" t="s">
        <v>18</v>
      </c>
      <c r="E86" t="s">
        <v>14</v>
      </c>
      <c r="F86">
        <v>475</v>
      </c>
      <c r="G86" s="2">
        <v>10500</v>
      </c>
      <c r="H86" s="2">
        <v>4462500</v>
      </c>
      <c r="I86" t="s">
        <v>17</v>
      </c>
      <c r="J86" t="s">
        <v>12</v>
      </c>
    </row>
    <row r="87" spans="1:10" x14ac:dyDescent="0.25">
      <c r="A87">
        <v>86</v>
      </c>
      <c r="B87" s="1">
        <v>43149</v>
      </c>
      <c r="C87">
        <v>2018</v>
      </c>
      <c r="D87" t="s">
        <v>18</v>
      </c>
      <c r="E87" t="s">
        <v>16</v>
      </c>
      <c r="F87">
        <v>275</v>
      </c>
      <c r="G87" s="2">
        <v>6000</v>
      </c>
      <c r="H87" s="2">
        <v>1350000</v>
      </c>
      <c r="I87" t="s">
        <v>11</v>
      </c>
      <c r="J87" t="s">
        <v>12</v>
      </c>
    </row>
    <row r="88" spans="1:10" x14ac:dyDescent="0.25">
      <c r="A88">
        <v>87</v>
      </c>
      <c r="B88" s="1">
        <v>43149</v>
      </c>
      <c r="C88">
        <v>2018</v>
      </c>
      <c r="D88" t="s">
        <v>18</v>
      </c>
      <c r="E88" t="s">
        <v>10</v>
      </c>
      <c r="F88">
        <v>500</v>
      </c>
      <c r="G88" s="2">
        <v>6000</v>
      </c>
      <c r="H88" s="2">
        <v>2700000</v>
      </c>
      <c r="I88" t="s">
        <v>11</v>
      </c>
      <c r="J88" t="s">
        <v>12</v>
      </c>
    </row>
    <row r="89" spans="1:10" x14ac:dyDescent="0.25">
      <c r="A89">
        <v>88</v>
      </c>
      <c r="B89" s="1">
        <v>43153</v>
      </c>
      <c r="C89">
        <v>2018</v>
      </c>
      <c r="D89" t="s">
        <v>18</v>
      </c>
      <c r="E89" t="s">
        <v>16</v>
      </c>
      <c r="F89">
        <v>275</v>
      </c>
      <c r="G89" s="2">
        <v>3000</v>
      </c>
      <c r="H89" s="2">
        <v>675000</v>
      </c>
      <c r="I89" t="s">
        <v>11</v>
      </c>
      <c r="J89" t="s">
        <v>15</v>
      </c>
    </row>
    <row r="90" spans="1:10" x14ac:dyDescent="0.25">
      <c r="A90">
        <v>89</v>
      </c>
      <c r="B90" s="1">
        <v>43153</v>
      </c>
      <c r="C90">
        <v>2018</v>
      </c>
      <c r="D90" t="s">
        <v>18</v>
      </c>
      <c r="E90" t="s">
        <v>10</v>
      </c>
      <c r="F90">
        <v>775</v>
      </c>
      <c r="G90" s="2">
        <v>9000</v>
      </c>
      <c r="H90" s="2">
        <v>6525000</v>
      </c>
      <c r="I90" t="s">
        <v>13</v>
      </c>
      <c r="J90" t="s">
        <v>12</v>
      </c>
    </row>
    <row r="91" spans="1:10" x14ac:dyDescent="0.25">
      <c r="A91">
        <v>90</v>
      </c>
      <c r="B91" s="1">
        <v>43157</v>
      </c>
      <c r="C91">
        <v>2018</v>
      </c>
      <c r="D91" t="s">
        <v>18</v>
      </c>
      <c r="E91" t="s">
        <v>10</v>
      </c>
      <c r="F91">
        <v>275</v>
      </c>
      <c r="G91" s="2">
        <v>10500</v>
      </c>
      <c r="H91" s="2">
        <v>2362500</v>
      </c>
      <c r="I91" t="s">
        <v>13</v>
      </c>
      <c r="J91" t="s">
        <v>15</v>
      </c>
    </row>
    <row r="92" spans="1:10" x14ac:dyDescent="0.25">
      <c r="A92">
        <v>91</v>
      </c>
      <c r="B92" s="1">
        <v>43157</v>
      </c>
      <c r="C92">
        <v>2018</v>
      </c>
      <c r="D92" t="s">
        <v>18</v>
      </c>
      <c r="E92" t="s">
        <v>14</v>
      </c>
      <c r="F92">
        <v>350</v>
      </c>
      <c r="G92" s="2">
        <v>1500</v>
      </c>
      <c r="H92" s="2">
        <v>450000</v>
      </c>
      <c r="I92" t="s">
        <v>13</v>
      </c>
      <c r="J92" t="s">
        <v>15</v>
      </c>
    </row>
    <row r="93" spans="1:10" x14ac:dyDescent="0.25">
      <c r="A93">
        <v>92</v>
      </c>
      <c r="B93" s="1">
        <v>43161</v>
      </c>
      <c r="C93">
        <v>2018</v>
      </c>
      <c r="D93" t="s">
        <v>19</v>
      </c>
      <c r="E93" t="s">
        <v>16</v>
      </c>
      <c r="F93">
        <v>200</v>
      </c>
      <c r="G93" s="2">
        <v>4500</v>
      </c>
      <c r="H93" s="2">
        <v>675000</v>
      </c>
      <c r="I93" t="s">
        <v>11</v>
      </c>
      <c r="J93" t="s">
        <v>15</v>
      </c>
    </row>
    <row r="94" spans="1:10" x14ac:dyDescent="0.25">
      <c r="A94">
        <v>93</v>
      </c>
      <c r="B94" s="1">
        <v>43161</v>
      </c>
      <c r="C94">
        <v>2018</v>
      </c>
      <c r="D94" t="s">
        <v>19</v>
      </c>
      <c r="E94" t="s">
        <v>14</v>
      </c>
      <c r="F94">
        <v>350</v>
      </c>
      <c r="G94" s="2">
        <v>7500</v>
      </c>
      <c r="H94" s="2">
        <v>2250000</v>
      </c>
      <c r="I94" t="s">
        <v>13</v>
      </c>
      <c r="J94" t="s">
        <v>12</v>
      </c>
    </row>
    <row r="95" spans="1:10" x14ac:dyDescent="0.25">
      <c r="A95">
        <v>94</v>
      </c>
      <c r="B95" s="1">
        <v>43165</v>
      </c>
      <c r="C95">
        <v>2018</v>
      </c>
      <c r="D95" t="s">
        <v>19</v>
      </c>
      <c r="E95" t="s">
        <v>16</v>
      </c>
      <c r="F95">
        <v>350</v>
      </c>
      <c r="G95" s="2">
        <v>7500</v>
      </c>
      <c r="H95" s="2">
        <v>2250000</v>
      </c>
      <c r="I95" t="s">
        <v>17</v>
      </c>
      <c r="J95" t="s">
        <v>15</v>
      </c>
    </row>
    <row r="96" spans="1:10" x14ac:dyDescent="0.25">
      <c r="A96">
        <v>95</v>
      </c>
      <c r="B96" s="1">
        <v>43165</v>
      </c>
      <c r="C96">
        <v>2018</v>
      </c>
      <c r="D96" t="s">
        <v>19</v>
      </c>
      <c r="E96" t="s">
        <v>16</v>
      </c>
      <c r="F96">
        <v>575</v>
      </c>
      <c r="G96" s="2">
        <v>10500</v>
      </c>
      <c r="H96" s="2">
        <v>5512500</v>
      </c>
      <c r="I96" t="s">
        <v>17</v>
      </c>
      <c r="J96" t="s">
        <v>15</v>
      </c>
    </row>
    <row r="97" spans="1:10" x14ac:dyDescent="0.25">
      <c r="A97">
        <v>96</v>
      </c>
      <c r="B97" s="1">
        <v>43169</v>
      </c>
      <c r="C97">
        <v>2018</v>
      </c>
      <c r="D97" t="s">
        <v>19</v>
      </c>
      <c r="E97" t="s">
        <v>14</v>
      </c>
      <c r="F97">
        <v>275</v>
      </c>
      <c r="G97" s="2">
        <v>7500</v>
      </c>
      <c r="H97" s="2">
        <v>1687500</v>
      </c>
      <c r="I97" t="s">
        <v>17</v>
      </c>
      <c r="J97" t="s">
        <v>12</v>
      </c>
    </row>
    <row r="98" spans="1:10" x14ac:dyDescent="0.25">
      <c r="A98">
        <v>97</v>
      </c>
      <c r="B98" s="1">
        <v>43173</v>
      </c>
      <c r="C98">
        <v>2018</v>
      </c>
      <c r="D98" t="s">
        <v>19</v>
      </c>
      <c r="E98" t="s">
        <v>10</v>
      </c>
      <c r="F98">
        <v>575</v>
      </c>
      <c r="G98" s="2">
        <v>10500</v>
      </c>
      <c r="H98" s="2">
        <v>5512500</v>
      </c>
      <c r="I98" t="s">
        <v>11</v>
      </c>
      <c r="J98" t="s">
        <v>15</v>
      </c>
    </row>
    <row r="99" spans="1:10" x14ac:dyDescent="0.25">
      <c r="A99">
        <v>98</v>
      </c>
      <c r="B99" s="1">
        <v>43173</v>
      </c>
      <c r="C99">
        <v>2018</v>
      </c>
      <c r="D99" t="s">
        <v>19</v>
      </c>
      <c r="E99" t="s">
        <v>14</v>
      </c>
      <c r="F99">
        <v>350</v>
      </c>
      <c r="G99" s="2">
        <v>7500</v>
      </c>
      <c r="H99" s="2">
        <v>2250000</v>
      </c>
      <c r="I99" t="s">
        <v>13</v>
      </c>
      <c r="J99" t="s">
        <v>15</v>
      </c>
    </row>
    <row r="100" spans="1:10" x14ac:dyDescent="0.25">
      <c r="A100">
        <v>99</v>
      </c>
      <c r="B100" s="1">
        <v>43177</v>
      </c>
      <c r="C100">
        <v>2018</v>
      </c>
      <c r="D100" t="s">
        <v>19</v>
      </c>
      <c r="E100" t="s">
        <v>10</v>
      </c>
      <c r="F100">
        <v>775</v>
      </c>
      <c r="G100" s="2">
        <v>6000</v>
      </c>
      <c r="H100" s="2">
        <v>4350000</v>
      </c>
      <c r="I100" t="s">
        <v>13</v>
      </c>
      <c r="J100" t="s">
        <v>12</v>
      </c>
    </row>
    <row r="101" spans="1:10" x14ac:dyDescent="0.25">
      <c r="A101">
        <v>100</v>
      </c>
      <c r="B101" s="1">
        <v>43181</v>
      </c>
      <c r="C101">
        <v>2018</v>
      </c>
      <c r="D101" t="s">
        <v>19</v>
      </c>
      <c r="E101" t="s">
        <v>10</v>
      </c>
      <c r="F101">
        <v>500</v>
      </c>
      <c r="G101" s="2">
        <v>4500</v>
      </c>
      <c r="H101" s="2">
        <v>2025000</v>
      </c>
      <c r="I101" t="s">
        <v>13</v>
      </c>
      <c r="J101" t="s">
        <v>12</v>
      </c>
    </row>
    <row r="102" spans="1:10" x14ac:dyDescent="0.25">
      <c r="A102">
        <v>101</v>
      </c>
      <c r="B102" s="1">
        <v>43185</v>
      </c>
      <c r="C102">
        <v>2018</v>
      </c>
      <c r="D102" t="s">
        <v>19</v>
      </c>
      <c r="E102" t="s">
        <v>10</v>
      </c>
      <c r="F102">
        <v>275</v>
      </c>
      <c r="G102" s="2">
        <v>10500</v>
      </c>
      <c r="H102" s="2">
        <v>2362500</v>
      </c>
      <c r="I102" t="s">
        <v>13</v>
      </c>
      <c r="J102" t="s">
        <v>15</v>
      </c>
    </row>
    <row r="103" spans="1:10" x14ac:dyDescent="0.25">
      <c r="A103">
        <v>102</v>
      </c>
      <c r="B103" s="1">
        <v>43185</v>
      </c>
      <c r="C103">
        <v>2018</v>
      </c>
      <c r="D103" t="s">
        <v>19</v>
      </c>
      <c r="E103" t="s">
        <v>10</v>
      </c>
      <c r="F103">
        <v>200</v>
      </c>
      <c r="G103" s="2">
        <v>3000</v>
      </c>
      <c r="H103" s="2">
        <v>450000</v>
      </c>
      <c r="I103" t="s">
        <v>17</v>
      </c>
      <c r="J103" t="s">
        <v>15</v>
      </c>
    </row>
    <row r="104" spans="1:10" x14ac:dyDescent="0.25">
      <c r="A104">
        <v>103</v>
      </c>
      <c r="B104" s="1">
        <v>43190</v>
      </c>
      <c r="C104">
        <v>2018</v>
      </c>
      <c r="D104" t="s">
        <v>19</v>
      </c>
      <c r="E104" t="s">
        <v>14</v>
      </c>
      <c r="F104">
        <v>500</v>
      </c>
      <c r="G104" s="2">
        <v>7500</v>
      </c>
      <c r="H104" s="2">
        <v>3375000</v>
      </c>
      <c r="I104" t="s">
        <v>13</v>
      </c>
      <c r="J104" t="s">
        <v>15</v>
      </c>
    </row>
    <row r="105" spans="1:10" x14ac:dyDescent="0.25">
      <c r="A105">
        <v>104</v>
      </c>
      <c r="B105" s="1">
        <v>43190</v>
      </c>
      <c r="C105">
        <v>2018</v>
      </c>
      <c r="D105" t="s">
        <v>19</v>
      </c>
      <c r="E105" t="s">
        <v>14</v>
      </c>
      <c r="F105">
        <v>500</v>
      </c>
      <c r="G105" s="2">
        <v>7500</v>
      </c>
      <c r="H105" s="2">
        <v>3375000</v>
      </c>
      <c r="I105" t="s">
        <v>17</v>
      </c>
      <c r="J105" t="s">
        <v>15</v>
      </c>
    </row>
    <row r="106" spans="1:10" x14ac:dyDescent="0.25">
      <c r="A106">
        <v>105</v>
      </c>
      <c r="B106" s="1">
        <v>43193</v>
      </c>
      <c r="C106">
        <v>2018</v>
      </c>
      <c r="D106" t="s">
        <v>20</v>
      </c>
      <c r="E106" t="s">
        <v>14</v>
      </c>
      <c r="F106">
        <v>275</v>
      </c>
      <c r="G106" s="2">
        <v>13500</v>
      </c>
      <c r="H106" s="2">
        <v>3037500</v>
      </c>
      <c r="I106" t="s">
        <v>17</v>
      </c>
      <c r="J106" t="s">
        <v>12</v>
      </c>
    </row>
    <row r="107" spans="1:10" x14ac:dyDescent="0.25">
      <c r="A107">
        <v>106</v>
      </c>
      <c r="B107" s="1">
        <v>43193</v>
      </c>
      <c r="C107">
        <v>2018</v>
      </c>
      <c r="D107" t="s">
        <v>20</v>
      </c>
      <c r="E107" t="s">
        <v>14</v>
      </c>
      <c r="F107">
        <v>275</v>
      </c>
      <c r="G107" s="2">
        <v>7500</v>
      </c>
      <c r="H107" s="2">
        <v>1687500</v>
      </c>
      <c r="I107" t="s">
        <v>17</v>
      </c>
      <c r="J107" t="s">
        <v>12</v>
      </c>
    </row>
    <row r="108" spans="1:10" x14ac:dyDescent="0.25">
      <c r="A108">
        <v>107</v>
      </c>
      <c r="B108" s="1">
        <v>43197</v>
      </c>
      <c r="C108">
        <v>2018</v>
      </c>
      <c r="D108" t="s">
        <v>20</v>
      </c>
      <c r="E108" t="s">
        <v>10</v>
      </c>
      <c r="F108">
        <v>500</v>
      </c>
      <c r="G108" s="2">
        <v>7500</v>
      </c>
      <c r="H108" s="2">
        <v>3375000</v>
      </c>
      <c r="I108" t="s">
        <v>11</v>
      </c>
      <c r="J108" t="s">
        <v>15</v>
      </c>
    </row>
    <row r="109" spans="1:10" x14ac:dyDescent="0.25">
      <c r="A109">
        <v>108</v>
      </c>
      <c r="B109" s="1">
        <v>43197</v>
      </c>
      <c r="C109">
        <v>2018</v>
      </c>
      <c r="D109" t="s">
        <v>20</v>
      </c>
      <c r="E109" t="s">
        <v>10</v>
      </c>
      <c r="F109">
        <v>500</v>
      </c>
      <c r="G109" s="2">
        <v>10500</v>
      </c>
      <c r="H109" s="2">
        <v>4725000</v>
      </c>
      <c r="I109" t="s">
        <v>17</v>
      </c>
      <c r="J109" t="s">
        <v>15</v>
      </c>
    </row>
    <row r="110" spans="1:10" x14ac:dyDescent="0.25">
      <c r="A110">
        <v>109</v>
      </c>
      <c r="B110" s="1">
        <v>43201</v>
      </c>
      <c r="C110">
        <v>2018</v>
      </c>
      <c r="D110" t="s">
        <v>20</v>
      </c>
      <c r="E110" t="s">
        <v>10</v>
      </c>
      <c r="F110">
        <v>450</v>
      </c>
      <c r="G110" s="2">
        <v>3000</v>
      </c>
      <c r="H110" s="2">
        <v>1200000</v>
      </c>
      <c r="I110" t="s">
        <v>13</v>
      </c>
      <c r="J110" t="s">
        <v>15</v>
      </c>
    </row>
    <row r="111" spans="1:10" x14ac:dyDescent="0.25">
      <c r="A111">
        <v>110</v>
      </c>
      <c r="B111" s="1">
        <v>43201</v>
      </c>
      <c r="C111">
        <v>2018</v>
      </c>
      <c r="D111" t="s">
        <v>20</v>
      </c>
      <c r="E111" t="s">
        <v>10</v>
      </c>
      <c r="F111">
        <v>800</v>
      </c>
      <c r="G111" s="2">
        <v>13500</v>
      </c>
      <c r="H111" s="2">
        <v>10125000</v>
      </c>
      <c r="I111" t="s">
        <v>17</v>
      </c>
      <c r="J111" t="s">
        <v>15</v>
      </c>
    </row>
    <row r="112" spans="1:10" x14ac:dyDescent="0.25">
      <c r="A112">
        <v>111</v>
      </c>
      <c r="B112" s="1">
        <v>43205</v>
      </c>
      <c r="C112">
        <v>2018</v>
      </c>
      <c r="D112" t="s">
        <v>20</v>
      </c>
      <c r="E112" t="s">
        <v>14</v>
      </c>
      <c r="F112">
        <v>700</v>
      </c>
      <c r="G112" s="2">
        <v>7500</v>
      </c>
      <c r="H112" s="2">
        <v>4875000</v>
      </c>
      <c r="I112" t="s">
        <v>13</v>
      </c>
      <c r="J112" t="s">
        <v>15</v>
      </c>
    </row>
    <row r="113" spans="1:10" x14ac:dyDescent="0.25">
      <c r="A113">
        <v>112</v>
      </c>
      <c r="B113" s="1">
        <v>43205</v>
      </c>
      <c r="C113">
        <v>2018</v>
      </c>
      <c r="D113" t="s">
        <v>20</v>
      </c>
      <c r="E113" t="s">
        <v>14</v>
      </c>
      <c r="F113">
        <v>750</v>
      </c>
      <c r="G113" s="2">
        <v>7500</v>
      </c>
      <c r="H113" s="2">
        <v>5250000</v>
      </c>
      <c r="I113" t="s">
        <v>11</v>
      </c>
      <c r="J113" t="s">
        <v>15</v>
      </c>
    </row>
    <row r="114" spans="1:10" x14ac:dyDescent="0.25">
      <c r="A114">
        <v>113</v>
      </c>
      <c r="B114" s="1">
        <v>43209</v>
      </c>
      <c r="C114">
        <v>2018</v>
      </c>
      <c r="D114" t="s">
        <v>20</v>
      </c>
      <c r="E114" t="s">
        <v>16</v>
      </c>
      <c r="F114">
        <v>575</v>
      </c>
      <c r="G114" s="2">
        <v>3000</v>
      </c>
      <c r="H114" s="2">
        <v>1575000</v>
      </c>
      <c r="I114" t="s">
        <v>11</v>
      </c>
      <c r="J114" t="s">
        <v>15</v>
      </c>
    </row>
    <row r="115" spans="1:10" x14ac:dyDescent="0.25">
      <c r="A115">
        <v>114</v>
      </c>
      <c r="B115" s="1">
        <v>43209</v>
      </c>
      <c r="C115">
        <v>2018</v>
      </c>
      <c r="D115" t="s">
        <v>20</v>
      </c>
      <c r="E115" t="s">
        <v>16</v>
      </c>
      <c r="F115">
        <v>700</v>
      </c>
      <c r="G115" s="2">
        <v>3000</v>
      </c>
      <c r="H115" s="2">
        <v>1950000</v>
      </c>
      <c r="I115" t="s">
        <v>11</v>
      </c>
      <c r="J115" t="s">
        <v>12</v>
      </c>
    </row>
    <row r="116" spans="1:10" x14ac:dyDescent="0.25">
      <c r="A116">
        <v>115</v>
      </c>
      <c r="B116" s="1">
        <v>43217</v>
      </c>
      <c r="C116">
        <v>2018</v>
      </c>
      <c r="D116" t="s">
        <v>20</v>
      </c>
      <c r="E116" t="s">
        <v>14</v>
      </c>
      <c r="F116">
        <v>450</v>
      </c>
      <c r="G116" s="2">
        <v>1500</v>
      </c>
      <c r="H116" s="2">
        <v>600000</v>
      </c>
      <c r="I116" t="s">
        <v>13</v>
      </c>
      <c r="J116" t="s">
        <v>12</v>
      </c>
    </row>
    <row r="117" spans="1:10" x14ac:dyDescent="0.25">
      <c r="A117">
        <v>116</v>
      </c>
      <c r="B117" s="1">
        <v>43222</v>
      </c>
      <c r="C117">
        <v>2018</v>
      </c>
      <c r="D117" t="s">
        <v>21</v>
      </c>
      <c r="E117" t="s">
        <v>14</v>
      </c>
      <c r="F117">
        <v>275</v>
      </c>
      <c r="G117" s="2">
        <v>13500</v>
      </c>
      <c r="H117" s="2">
        <v>3037500</v>
      </c>
      <c r="I117" t="s">
        <v>17</v>
      </c>
      <c r="J117" t="s">
        <v>12</v>
      </c>
    </row>
    <row r="118" spans="1:10" x14ac:dyDescent="0.25">
      <c r="A118">
        <v>117</v>
      </c>
      <c r="B118" s="1">
        <v>43222</v>
      </c>
      <c r="C118">
        <v>2018</v>
      </c>
      <c r="D118" t="s">
        <v>21</v>
      </c>
      <c r="E118" t="s">
        <v>14</v>
      </c>
      <c r="F118">
        <v>275</v>
      </c>
      <c r="G118" s="2">
        <v>7500</v>
      </c>
      <c r="H118" s="2">
        <v>1687500</v>
      </c>
      <c r="I118" t="s">
        <v>17</v>
      </c>
      <c r="J118" t="s">
        <v>12</v>
      </c>
    </row>
    <row r="119" spans="1:10" x14ac:dyDescent="0.25">
      <c r="A119">
        <v>118</v>
      </c>
      <c r="B119" s="1">
        <v>43226</v>
      </c>
      <c r="C119">
        <v>2018</v>
      </c>
      <c r="D119" t="s">
        <v>21</v>
      </c>
      <c r="E119" t="s">
        <v>10</v>
      </c>
      <c r="F119">
        <v>500</v>
      </c>
      <c r="G119" s="2">
        <v>7500</v>
      </c>
      <c r="H119" s="2">
        <v>3375000</v>
      </c>
      <c r="I119" t="s">
        <v>11</v>
      </c>
      <c r="J119" t="s">
        <v>15</v>
      </c>
    </row>
    <row r="120" spans="1:10" x14ac:dyDescent="0.25">
      <c r="A120">
        <v>119</v>
      </c>
      <c r="B120" s="1">
        <v>43226</v>
      </c>
      <c r="C120">
        <v>2018</v>
      </c>
      <c r="D120" t="s">
        <v>21</v>
      </c>
      <c r="E120" t="s">
        <v>10</v>
      </c>
      <c r="F120">
        <v>500</v>
      </c>
      <c r="G120" s="2">
        <v>10500</v>
      </c>
      <c r="H120" s="2">
        <v>4725000</v>
      </c>
      <c r="I120" t="s">
        <v>17</v>
      </c>
      <c r="J120" t="s">
        <v>15</v>
      </c>
    </row>
    <row r="121" spans="1:10" x14ac:dyDescent="0.25">
      <c r="A121">
        <v>120</v>
      </c>
      <c r="B121" s="1">
        <v>43230</v>
      </c>
      <c r="C121">
        <v>2018</v>
      </c>
      <c r="D121" t="s">
        <v>21</v>
      </c>
      <c r="E121" t="s">
        <v>10</v>
      </c>
      <c r="F121">
        <v>450</v>
      </c>
      <c r="G121" s="2">
        <v>3000</v>
      </c>
      <c r="H121" s="2">
        <v>1200000</v>
      </c>
      <c r="I121" t="s">
        <v>13</v>
      </c>
      <c r="J121" t="s">
        <v>15</v>
      </c>
    </row>
    <row r="122" spans="1:10" x14ac:dyDescent="0.25">
      <c r="A122">
        <v>121</v>
      </c>
      <c r="B122" s="1">
        <v>43230</v>
      </c>
      <c r="C122">
        <v>2018</v>
      </c>
      <c r="D122" t="s">
        <v>21</v>
      </c>
      <c r="E122" t="s">
        <v>10</v>
      </c>
      <c r="F122">
        <v>800</v>
      </c>
      <c r="G122" s="2">
        <v>13500</v>
      </c>
      <c r="H122" s="2">
        <v>10125000</v>
      </c>
      <c r="I122" t="s">
        <v>17</v>
      </c>
      <c r="J122" t="s">
        <v>15</v>
      </c>
    </row>
    <row r="123" spans="1:10" x14ac:dyDescent="0.25">
      <c r="A123">
        <v>122</v>
      </c>
      <c r="B123" s="1">
        <v>43232</v>
      </c>
      <c r="C123">
        <v>2018</v>
      </c>
      <c r="D123" t="s">
        <v>21</v>
      </c>
      <c r="E123" t="s">
        <v>14</v>
      </c>
      <c r="F123">
        <v>500</v>
      </c>
      <c r="G123" s="2">
        <v>7500</v>
      </c>
      <c r="H123" s="2">
        <v>3375000</v>
      </c>
      <c r="I123" t="s">
        <v>13</v>
      </c>
      <c r="J123" t="s">
        <v>15</v>
      </c>
    </row>
    <row r="124" spans="1:10" x14ac:dyDescent="0.25">
      <c r="A124">
        <v>123</v>
      </c>
      <c r="B124" s="1">
        <v>43233</v>
      </c>
      <c r="C124">
        <v>2018</v>
      </c>
      <c r="D124" t="s">
        <v>21</v>
      </c>
      <c r="E124" t="s">
        <v>14</v>
      </c>
      <c r="F124">
        <v>500</v>
      </c>
      <c r="G124" s="2">
        <v>7500</v>
      </c>
      <c r="H124" s="2">
        <v>3375000</v>
      </c>
      <c r="I124" t="s">
        <v>17</v>
      </c>
      <c r="J124" t="s">
        <v>15</v>
      </c>
    </row>
    <row r="125" spans="1:10" x14ac:dyDescent="0.25">
      <c r="A125">
        <v>124</v>
      </c>
      <c r="B125" s="1">
        <v>43234</v>
      </c>
      <c r="C125">
        <v>2018</v>
      </c>
      <c r="D125" t="s">
        <v>21</v>
      </c>
      <c r="E125" t="s">
        <v>14</v>
      </c>
      <c r="F125">
        <v>700</v>
      </c>
      <c r="G125" s="2">
        <v>7500</v>
      </c>
      <c r="H125" s="2">
        <v>4875000</v>
      </c>
      <c r="I125" t="s">
        <v>13</v>
      </c>
      <c r="J125" t="s">
        <v>15</v>
      </c>
    </row>
    <row r="126" spans="1:10" x14ac:dyDescent="0.25">
      <c r="A126">
        <v>125</v>
      </c>
      <c r="B126" s="1">
        <v>43234</v>
      </c>
      <c r="C126">
        <v>2018</v>
      </c>
      <c r="D126" t="s">
        <v>21</v>
      </c>
      <c r="E126" t="s">
        <v>14</v>
      </c>
      <c r="F126">
        <v>750</v>
      </c>
      <c r="G126" s="2">
        <v>7500</v>
      </c>
      <c r="H126" s="2">
        <v>5250000</v>
      </c>
      <c r="I126" t="s">
        <v>11</v>
      </c>
      <c r="J126" t="s">
        <v>15</v>
      </c>
    </row>
    <row r="127" spans="1:10" x14ac:dyDescent="0.25">
      <c r="A127">
        <v>126</v>
      </c>
      <c r="B127" s="1">
        <v>43238</v>
      </c>
      <c r="C127">
        <v>2018</v>
      </c>
      <c r="D127" t="s">
        <v>21</v>
      </c>
      <c r="E127" t="s">
        <v>16</v>
      </c>
      <c r="F127">
        <v>575</v>
      </c>
      <c r="G127" s="2">
        <v>3000</v>
      </c>
      <c r="H127" s="2">
        <v>1575000</v>
      </c>
      <c r="I127" t="s">
        <v>11</v>
      </c>
      <c r="J127" t="s">
        <v>15</v>
      </c>
    </row>
    <row r="128" spans="1:10" x14ac:dyDescent="0.25">
      <c r="A128">
        <v>127</v>
      </c>
      <c r="B128" s="1">
        <v>43238</v>
      </c>
      <c r="C128">
        <v>2018</v>
      </c>
      <c r="D128" t="s">
        <v>21</v>
      </c>
      <c r="E128" t="s">
        <v>16</v>
      </c>
      <c r="F128">
        <v>700</v>
      </c>
      <c r="G128" s="2">
        <v>3000</v>
      </c>
      <c r="H128" s="2">
        <v>1950000</v>
      </c>
      <c r="I128" t="s">
        <v>11</v>
      </c>
      <c r="J128" t="s">
        <v>12</v>
      </c>
    </row>
    <row r="129" spans="1:10" x14ac:dyDescent="0.25">
      <c r="A129">
        <v>128</v>
      </c>
      <c r="B129" s="1">
        <v>43246</v>
      </c>
      <c r="C129">
        <v>2018</v>
      </c>
      <c r="D129" t="s">
        <v>21</v>
      </c>
      <c r="E129" t="s">
        <v>14</v>
      </c>
      <c r="F129">
        <v>750</v>
      </c>
      <c r="G129" s="2">
        <v>1500</v>
      </c>
      <c r="H129" s="2">
        <v>1050000</v>
      </c>
      <c r="I129" t="s">
        <v>17</v>
      </c>
      <c r="J129" t="s">
        <v>12</v>
      </c>
    </row>
    <row r="130" spans="1:10" x14ac:dyDescent="0.25">
      <c r="A130">
        <v>129</v>
      </c>
      <c r="B130" s="1">
        <v>43246</v>
      </c>
      <c r="C130">
        <v>2018</v>
      </c>
      <c r="D130" t="s">
        <v>21</v>
      </c>
      <c r="E130" t="s">
        <v>14</v>
      </c>
      <c r="F130">
        <v>450</v>
      </c>
      <c r="G130" s="2">
        <v>1500</v>
      </c>
      <c r="H130" s="2">
        <v>600000</v>
      </c>
      <c r="I130" t="s">
        <v>13</v>
      </c>
      <c r="J130" t="s">
        <v>12</v>
      </c>
    </row>
    <row r="131" spans="1:10" x14ac:dyDescent="0.25">
      <c r="A131">
        <v>130</v>
      </c>
      <c r="B131" s="1">
        <v>43246</v>
      </c>
      <c r="C131">
        <v>2018</v>
      </c>
      <c r="D131" t="s">
        <v>21</v>
      </c>
      <c r="E131" t="s">
        <v>14</v>
      </c>
      <c r="F131">
        <v>750</v>
      </c>
      <c r="G131" s="2">
        <v>1500</v>
      </c>
      <c r="H131" s="2">
        <v>1050000</v>
      </c>
      <c r="I131" t="s">
        <v>17</v>
      </c>
      <c r="J131" t="s">
        <v>12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2"/>
  <sheetViews>
    <sheetView workbookViewId="0">
      <selection activeCell="B7" sqref="B7:G7"/>
    </sheetView>
  </sheetViews>
  <sheetFormatPr baseColWidth="10" defaultRowHeight="15" x14ac:dyDescent="0.25"/>
  <cols>
    <col min="1" max="1" width="35" bestFit="1" customWidth="1"/>
    <col min="2" max="3" width="11.5703125" bestFit="1" customWidth="1"/>
    <col min="4" max="4" width="10.85546875" bestFit="1" customWidth="1"/>
    <col min="5" max="5" width="11.140625" bestFit="1" customWidth="1"/>
    <col min="6" max="6" width="11.5703125" customWidth="1"/>
    <col min="7" max="7" width="12.5703125" bestFit="1" customWidth="1"/>
    <col min="8" max="8" width="17.5703125" customWidth="1"/>
    <col min="9" max="9" width="18.5703125" bestFit="1" customWidth="1"/>
    <col min="10" max="13" width="18.5703125" customWidth="1"/>
    <col min="14" max="14" width="17.5703125" customWidth="1"/>
    <col min="15" max="16" width="18.5703125" bestFit="1" customWidth="1"/>
    <col min="17" max="19" width="18.5703125" customWidth="1"/>
    <col min="20" max="20" width="17.5703125" customWidth="1"/>
    <col min="21" max="21" width="18.5703125" bestFit="1" customWidth="1"/>
    <col min="22" max="25" width="18.5703125" customWidth="1"/>
    <col min="26" max="26" width="17.5703125" customWidth="1"/>
    <col min="27" max="31" width="18.5703125" customWidth="1"/>
    <col min="32" max="32" width="22.5703125" bestFit="1" customWidth="1"/>
    <col min="33" max="37" width="23.5703125" bestFit="1" customWidth="1"/>
  </cols>
  <sheetData>
    <row r="2" spans="1:7" x14ac:dyDescent="0.25">
      <c r="A2" s="4" t="s">
        <v>7</v>
      </c>
      <c r="B2" t="s">
        <v>17</v>
      </c>
    </row>
    <row r="3" spans="1:7" x14ac:dyDescent="0.25">
      <c r="A3" s="4" t="s">
        <v>8</v>
      </c>
      <c r="B3" t="s">
        <v>12</v>
      </c>
    </row>
    <row r="5" spans="1:7" x14ac:dyDescent="0.25">
      <c r="B5" t="s">
        <v>9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</row>
    <row r="6" spans="1:7" x14ac:dyDescent="0.25">
      <c r="A6" s="5" t="s">
        <v>16</v>
      </c>
      <c r="B6" s="38"/>
      <c r="C6" s="38"/>
      <c r="D6" s="38"/>
      <c r="E6" s="38"/>
      <c r="F6" s="38"/>
      <c r="G6" s="38"/>
    </row>
    <row r="7" spans="1:7" x14ac:dyDescent="0.25">
      <c r="A7" s="40" t="s">
        <v>32</v>
      </c>
      <c r="B7" s="38"/>
      <c r="C7" s="38">
        <v>11250000</v>
      </c>
      <c r="D7" s="38"/>
      <c r="E7" s="38"/>
      <c r="F7" s="38"/>
      <c r="G7" s="38">
        <v>11250000</v>
      </c>
    </row>
    <row r="8" spans="1:7" x14ac:dyDescent="0.25">
      <c r="A8" s="40" t="s">
        <v>42</v>
      </c>
      <c r="B8" s="42">
        <v>0</v>
      </c>
      <c r="C8" s="42">
        <v>1</v>
      </c>
      <c r="D8" s="42">
        <v>0</v>
      </c>
      <c r="E8" s="42">
        <v>0</v>
      </c>
      <c r="F8" s="42">
        <v>0</v>
      </c>
      <c r="G8" s="42">
        <v>1</v>
      </c>
    </row>
    <row r="9" spans="1:7" x14ac:dyDescent="0.25">
      <c r="A9" s="40" t="s">
        <v>44</v>
      </c>
      <c r="B9" s="41">
        <v>0</v>
      </c>
      <c r="C9" s="41">
        <v>0.4178272980501393</v>
      </c>
      <c r="D9" s="41">
        <v>0</v>
      </c>
      <c r="E9" s="41">
        <v>0</v>
      </c>
      <c r="F9" s="41">
        <v>0</v>
      </c>
      <c r="G9" s="41">
        <v>9.838216003498032E-2</v>
      </c>
    </row>
    <row r="10" spans="1:7" x14ac:dyDescent="0.25">
      <c r="A10" s="40" t="s">
        <v>36</v>
      </c>
      <c r="B10" s="2">
        <v>0</v>
      </c>
      <c r="C10" s="2">
        <v>11250000</v>
      </c>
      <c r="D10" s="2">
        <v>11250000</v>
      </c>
      <c r="E10" s="2">
        <v>11250000</v>
      </c>
      <c r="F10" s="2">
        <v>11250000</v>
      </c>
      <c r="G10" s="2"/>
    </row>
    <row r="11" spans="1:7" x14ac:dyDescent="0.25">
      <c r="A11" s="40" t="s">
        <v>38</v>
      </c>
      <c r="B11" s="2"/>
      <c r="C11" s="2">
        <v>11250000</v>
      </c>
      <c r="D11" s="2">
        <v>-11250000</v>
      </c>
      <c r="E11" s="2">
        <v>0</v>
      </c>
      <c r="F11" s="2">
        <v>0</v>
      </c>
      <c r="G11" s="2"/>
    </row>
    <row r="12" spans="1:7" x14ac:dyDescent="0.25">
      <c r="A12" s="40" t="s">
        <v>40</v>
      </c>
      <c r="B12" s="41"/>
      <c r="C12" s="41"/>
      <c r="D12" s="41"/>
      <c r="E12" s="41"/>
      <c r="F12" s="41"/>
      <c r="G12" s="41"/>
    </row>
    <row r="13" spans="1:7" x14ac:dyDescent="0.25">
      <c r="A13" s="5" t="s">
        <v>10</v>
      </c>
      <c r="B13" s="38"/>
      <c r="C13" s="38"/>
      <c r="D13" s="38"/>
      <c r="E13" s="38"/>
      <c r="F13" s="38"/>
      <c r="G13" s="38"/>
    </row>
    <row r="14" spans="1:7" x14ac:dyDescent="0.25">
      <c r="A14" s="40" t="s">
        <v>32</v>
      </c>
      <c r="B14" s="38"/>
      <c r="C14" s="38">
        <v>6750000</v>
      </c>
      <c r="D14" s="38"/>
      <c r="E14" s="38"/>
      <c r="F14" s="38"/>
      <c r="G14" s="38">
        <v>6750000</v>
      </c>
    </row>
    <row r="15" spans="1:7" x14ac:dyDescent="0.25">
      <c r="A15" s="40" t="s">
        <v>42</v>
      </c>
      <c r="B15" s="42">
        <v>0</v>
      </c>
      <c r="C15" s="42">
        <v>1</v>
      </c>
      <c r="D15" s="42">
        <v>0</v>
      </c>
      <c r="E15" s="42">
        <v>0</v>
      </c>
      <c r="F15" s="42">
        <v>0</v>
      </c>
      <c r="G15" s="42">
        <v>1</v>
      </c>
    </row>
    <row r="16" spans="1:7" x14ac:dyDescent="0.25">
      <c r="A16" s="40" t="s">
        <v>44</v>
      </c>
      <c r="B16" s="41">
        <v>0</v>
      </c>
      <c r="C16" s="41">
        <v>0.25069637883008355</v>
      </c>
      <c r="D16" s="41">
        <v>0</v>
      </c>
      <c r="E16" s="41">
        <v>0</v>
      </c>
      <c r="F16" s="41">
        <v>0</v>
      </c>
      <c r="G16" s="41">
        <v>5.9029296020988192E-2</v>
      </c>
    </row>
    <row r="17" spans="1:7" x14ac:dyDescent="0.25">
      <c r="A17" s="40" t="s">
        <v>36</v>
      </c>
      <c r="B17" s="2">
        <v>0</v>
      </c>
      <c r="C17" s="2">
        <v>6750000</v>
      </c>
      <c r="D17" s="2">
        <v>6750000</v>
      </c>
      <c r="E17" s="2">
        <v>6750000</v>
      </c>
      <c r="F17" s="2">
        <v>6750000</v>
      </c>
      <c r="G17" s="2"/>
    </row>
    <row r="18" spans="1:7" x14ac:dyDescent="0.25">
      <c r="A18" s="40" t="s">
        <v>38</v>
      </c>
      <c r="B18" s="2"/>
      <c r="C18" s="2">
        <v>6750000</v>
      </c>
      <c r="D18" s="2">
        <v>-6750000</v>
      </c>
      <c r="E18" s="2">
        <v>0</v>
      </c>
      <c r="F18" s="2">
        <v>0</v>
      </c>
      <c r="G18" s="2"/>
    </row>
    <row r="19" spans="1:7" x14ac:dyDescent="0.25">
      <c r="A19" s="40" t="s">
        <v>40</v>
      </c>
      <c r="B19" s="41"/>
      <c r="C19" s="41"/>
      <c r="D19" s="41"/>
      <c r="E19" s="41"/>
      <c r="F19" s="41"/>
      <c r="G19" s="41"/>
    </row>
    <row r="20" spans="1:7" x14ac:dyDescent="0.25">
      <c r="A20" s="5" t="s">
        <v>14</v>
      </c>
      <c r="B20" s="38"/>
      <c r="C20" s="38"/>
      <c r="D20" s="38"/>
      <c r="E20" s="38"/>
      <c r="F20" s="38"/>
      <c r="G20" s="38"/>
    </row>
    <row r="21" spans="1:7" x14ac:dyDescent="0.25">
      <c r="A21" s="40" t="s">
        <v>32</v>
      </c>
      <c r="B21" s="38">
        <v>60950000</v>
      </c>
      <c r="C21" s="38">
        <v>8925000</v>
      </c>
      <c r="D21" s="38">
        <v>3375000</v>
      </c>
      <c r="E21" s="38">
        <v>9450000</v>
      </c>
      <c r="F21" s="38">
        <v>13650000</v>
      </c>
      <c r="G21" s="38">
        <v>96350000</v>
      </c>
    </row>
    <row r="22" spans="1:7" x14ac:dyDescent="0.25">
      <c r="A22" s="40" t="s">
        <v>42</v>
      </c>
      <c r="B22" s="42">
        <v>0.6325895173845355</v>
      </c>
      <c r="C22" s="42">
        <v>9.2631032693305651E-2</v>
      </c>
      <c r="D22" s="42">
        <v>3.5028541774779452E-2</v>
      </c>
      <c r="E22" s="42">
        <v>9.8079916969382466E-2</v>
      </c>
      <c r="F22" s="42">
        <v>0.14167099117799689</v>
      </c>
      <c r="G22" s="42">
        <v>1</v>
      </c>
    </row>
    <row r="23" spans="1:7" x14ac:dyDescent="0.25">
      <c r="A23" s="40" t="s">
        <v>44</v>
      </c>
      <c r="B23" s="41">
        <v>1</v>
      </c>
      <c r="C23" s="41">
        <v>0.33147632311977715</v>
      </c>
      <c r="D23" s="41">
        <v>1</v>
      </c>
      <c r="E23" s="41">
        <v>1</v>
      </c>
      <c r="F23" s="41">
        <v>1</v>
      </c>
      <c r="G23" s="41">
        <v>0.84258854394403149</v>
      </c>
    </row>
    <row r="24" spans="1:7" x14ac:dyDescent="0.25">
      <c r="A24" s="40" t="s">
        <v>36</v>
      </c>
      <c r="B24" s="2">
        <v>60950000</v>
      </c>
      <c r="C24" s="2">
        <v>69875000</v>
      </c>
      <c r="D24" s="2">
        <v>73250000</v>
      </c>
      <c r="E24" s="2">
        <v>82700000</v>
      </c>
      <c r="F24" s="2">
        <v>96350000</v>
      </c>
      <c r="G24" s="2"/>
    </row>
    <row r="25" spans="1:7" x14ac:dyDescent="0.25">
      <c r="A25" s="40" t="s">
        <v>38</v>
      </c>
      <c r="B25" s="2"/>
      <c r="C25" s="2">
        <v>-52025000</v>
      </c>
      <c r="D25" s="2">
        <v>-5550000</v>
      </c>
      <c r="E25" s="2">
        <v>6075000</v>
      </c>
      <c r="F25" s="2">
        <v>4200000</v>
      </c>
      <c r="G25" s="2"/>
    </row>
    <row r="26" spans="1:7" x14ac:dyDescent="0.25">
      <c r="A26" s="40" t="s">
        <v>40</v>
      </c>
      <c r="B26" s="41"/>
      <c r="C26" s="41">
        <v>-0.85356849876948315</v>
      </c>
      <c r="D26" s="41">
        <v>-0.62184873949579833</v>
      </c>
      <c r="E26" s="41">
        <v>1.8</v>
      </c>
      <c r="F26" s="41">
        <v>0.44444444444444442</v>
      </c>
      <c r="G26" s="41"/>
    </row>
    <row r="27" spans="1:7" x14ac:dyDescent="0.25">
      <c r="A27" s="5" t="s">
        <v>35</v>
      </c>
      <c r="B27" s="38">
        <v>60950000</v>
      </c>
      <c r="C27" s="38">
        <v>26925000</v>
      </c>
      <c r="D27" s="38">
        <v>3375000</v>
      </c>
      <c r="E27" s="38">
        <v>9450000</v>
      </c>
      <c r="F27" s="38">
        <v>13650000</v>
      </c>
      <c r="G27" s="38">
        <v>114350000</v>
      </c>
    </row>
    <row r="28" spans="1:7" x14ac:dyDescent="0.25">
      <c r="A28" s="5" t="s">
        <v>43</v>
      </c>
      <c r="B28" s="42">
        <v>0.53301268036729343</v>
      </c>
      <c r="C28" s="42">
        <v>0.2354613030170529</v>
      </c>
      <c r="D28" s="42">
        <v>2.9514648010494096E-2</v>
      </c>
      <c r="E28" s="42">
        <v>8.2641014429383472E-2</v>
      </c>
      <c r="F28" s="42">
        <v>0.11937035417577613</v>
      </c>
      <c r="G28" s="42">
        <v>1</v>
      </c>
    </row>
    <row r="29" spans="1:7" x14ac:dyDescent="0.25">
      <c r="A29" s="5" t="s">
        <v>45</v>
      </c>
      <c r="B29" s="41">
        <v>1</v>
      </c>
      <c r="C29" s="41">
        <v>1</v>
      </c>
      <c r="D29" s="41">
        <v>1</v>
      </c>
      <c r="E29" s="41">
        <v>1</v>
      </c>
      <c r="F29" s="41">
        <v>1</v>
      </c>
      <c r="G29" s="41">
        <v>1</v>
      </c>
    </row>
    <row r="30" spans="1:7" x14ac:dyDescent="0.25">
      <c r="A30" s="5" t="s">
        <v>37</v>
      </c>
      <c r="B30" s="2">
        <v>60950000</v>
      </c>
      <c r="C30" s="2">
        <v>87875000</v>
      </c>
      <c r="D30" s="2">
        <v>91250000</v>
      </c>
      <c r="E30" s="2">
        <v>100700000</v>
      </c>
      <c r="F30" s="2">
        <v>114350000</v>
      </c>
      <c r="G30" s="2"/>
    </row>
    <row r="31" spans="1:7" x14ac:dyDescent="0.25">
      <c r="A31" s="5" t="s">
        <v>39</v>
      </c>
      <c r="B31" s="2"/>
      <c r="C31" s="2">
        <v>-34025000</v>
      </c>
      <c r="D31" s="2">
        <v>-23550000</v>
      </c>
      <c r="E31" s="2">
        <v>6075000</v>
      </c>
      <c r="F31" s="2">
        <v>4200000</v>
      </c>
      <c r="G31" s="2"/>
    </row>
    <row r="32" spans="1:7" x14ac:dyDescent="0.25">
      <c r="A32" s="5" t="s">
        <v>41</v>
      </c>
      <c r="B32" s="41"/>
      <c r="C32" s="41">
        <v>-0.55824446267432326</v>
      </c>
      <c r="D32" s="41">
        <v>-0.87465181058495822</v>
      </c>
      <c r="E32" s="41">
        <v>1.8</v>
      </c>
      <c r="F32" s="41">
        <v>0.44444444444444442</v>
      </c>
      <c r="G32" s="41"/>
    </row>
  </sheetData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 práctica</vt:lpstr>
      <vt:lpstr>Base de datos</vt:lpstr>
      <vt:lpstr>TD Comparativa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usuario</cp:lastModifiedBy>
  <dcterms:created xsi:type="dcterms:W3CDTF">2012-03-13T21:34:48Z</dcterms:created>
  <dcterms:modified xsi:type="dcterms:W3CDTF">2019-04-25T22:10:22Z</dcterms:modified>
</cp:coreProperties>
</file>