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d9fa9dd28c258eab/Nuevo Delfos/Cursos completos de Excel/02 Medio/02- Archivos del video/"/>
    </mc:Choice>
  </mc:AlternateContent>
  <xr:revisionPtr revIDLastSave="0" documentId="8_{4F12BA90-89BE-490B-9CA8-0C89BF78F60D}" xr6:coauthVersionLast="41" xr6:coauthVersionMax="41" xr10:uidLastSave="{00000000-0000-0000-0000-000000000000}"/>
  <bookViews>
    <workbookView xWindow="-120" yWindow="-120" windowWidth="25440" windowHeight="15390" tabRatio="919" xr2:uid="{00000000-000D-0000-FFFF-FFFF00000000}"/>
  </bookViews>
  <sheets>
    <sheet name="Estilos" sheetId="1" r:id="rId1"/>
    <sheet name="Vistas personalizadas" sheetId="2" r:id="rId2"/>
    <sheet name="Buscar Objetivo" sheetId="5" r:id="rId3"/>
    <sheet name="Mensajes de Validación" sheetId="9" r:id="rId4"/>
    <sheet name="Validación de número" sheetId="10" r:id="rId5"/>
  </sheets>
  <externalReferences>
    <externalReference r:id="rId6"/>
    <externalReference r:id="rId7"/>
  </externalReferences>
  <definedNames>
    <definedName name="Concepto_Interno">'[1]Datos de entrada'!$C$7</definedName>
    <definedName name="Concepto_para_Rete_Fte">[1]Tablero!$C$33</definedName>
    <definedName name="Costo_Fabricación" localSheetId="3">'[2]Vistas personalizadas'!$F$5</definedName>
    <definedName name="Costo_Fabricación" localSheetId="4">'[2]Vistas personalizadas'!$F$5</definedName>
    <definedName name="Costo_Fabricación">'Vistas personalizadas'!$F$5</definedName>
    <definedName name="Costos_Fijos" localSheetId="3">'[2]Vistas personalizadas'!$F$6</definedName>
    <definedName name="Costos_Fijos" localSheetId="4">'[2]Vistas personalizadas'!$F$6</definedName>
    <definedName name="Costos_Fijos">'Vistas personalizadas'!$F$6</definedName>
    <definedName name="FLUJO_DE_FONDOS_NETO" localSheetId="3">'[2]Vistas personalizadas'!$C$23:$H$23</definedName>
    <definedName name="FLUJO_DE_FONDOS_NETO" localSheetId="4">'[2]Vistas personalizadas'!$C$23:$H$23</definedName>
    <definedName name="FLUJO_DE_FONDOS_NETO">'Vistas personalizadas'!$C$23:$H$23</definedName>
    <definedName name="Impuesto_de_Renta" localSheetId="3">'[2]Vistas personalizadas'!$I$4</definedName>
    <definedName name="Impuesto_de_Renta" localSheetId="4">'[2]Vistas personalizadas'!$I$4</definedName>
    <definedName name="Impuesto_de_Renta">'Vistas personalizadas'!$I$4</definedName>
    <definedName name="Inversión_Inmuebles" localSheetId="3">'[2]Vistas personalizadas'!$I$6</definedName>
    <definedName name="Inversión_Inmuebles" localSheetId="4">'[2]Vistas personalizadas'!$I$6</definedName>
    <definedName name="Inversión_Inmuebles">'Vistas personalizadas'!$I$6</definedName>
    <definedName name="Inversión_Maqs._y_Equipos" localSheetId="3">'[2]Vistas personalizadas'!$I$5</definedName>
    <definedName name="Inversión_Maqs._y_Equipos" localSheetId="4">'[2]Vistas personalizadas'!$I$5</definedName>
    <definedName name="Inversión_Maqs._y_Equipos">'Vistas personalizadas'!$I$5</definedName>
    <definedName name="IVA_Causacion">[1]Tablero!$O$5</definedName>
    <definedName name="IVA_Teorico_Causacion">[1]Tablero!$P$5</definedName>
    <definedName name="mtz_TERCEROS">[1]!Tabla1[#Data]</definedName>
    <definedName name="Precio_de_Venta_Estimado" localSheetId="3">'[2]Vistas personalizadas'!$C$6</definedName>
    <definedName name="Precio_de_Venta_Estimado" localSheetId="4">'[2]Vistas personalizadas'!$C$6</definedName>
    <definedName name="Precio_de_Venta_Estimado">'Vistas personalizadas'!$C$6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asa_de_Interés_de_Oportunidad" localSheetId="3">'[2]Vistas personalizadas'!$I$3</definedName>
    <definedName name="Tasa_de_Interés_de_Oportunidad" localSheetId="4">'[2]Vistas personalizadas'!$I$3</definedName>
    <definedName name="Tasa_de_Interés_de_Oportunidad">'Vistas personalizadas'!$I$3</definedName>
    <definedName name="Tercera_persona">'[1]Datos de entrada'!$C$5</definedName>
    <definedName name="Tipo_de_persona_de_la_Tercera_persona">[1]Tablero!$C$6</definedName>
    <definedName name="Unidades_a_Vender" localSheetId="3">'[2]Vistas personalizadas'!$C$5</definedName>
    <definedName name="Unidades_a_Vender" localSheetId="4">'[2]Vistas personalizadas'!$C$5</definedName>
    <definedName name="Unidades_a_Vender">'Vistas personalizadas'!$C$5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0" l="1"/>
  <c r="G16" i="10"/>
  <c r="G15" i="10"/>
  <c r="G14" i="10"/>
  <c r="G18" i="10" s="1"/>
  <c r="G19" i="10" s="1"/>
  <c r="B5" i="5" l="1"/>
  <c r="B7" i="5" s="1"/>
  <c r="G20" i="10"/>
  <c r="G21" i="10" l="1"/>
  <c r="G22" i="10" s="1"/>
  <c r="G25" i="10" s="1"/>
  <c r="C22" i="2" l="1"/>
  <c r="C21" i="2"/>
  <c r="C23" i="2" s="1"/>
  <c r="H14" i="2"/>
  <c r="H18" i="2" s="1"/>
  <c r="G14" i="2"/>
  <c r="G18" i="2" s="1"/>
  <c r="F14" i="2"/>
  <c r="F18" i="2" s="1"/>
  <c r="E14" i="2"/>
  <c r="E18" i="2" s="1"/>
  <c r="D14" i="2"/>
  <c r="D18" i="2" s="1"/>
  <c r="H13" i="2"/>
  <c r="H17" i="2" s="1"/>
  <c r="G13" i="2"/>
  <c r="G17" i="2" s="1"/>
  <c r="F13" i="2"/>
  <c r="F17" i="2" s="1"/>
  <c r="E13" i="2"/>
  <c r="E17" i="2" s="1"/>
  <c r="D13" i="2"/>
  <c r="D17" i="2" s="1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D15" i="2" l="1"/>
  <c r="H15" i="2"/>
  <c r="G15" i="2"/>
  <c r="E15" i="2"/>
  <c r="F15" i="2"/>
  <c r="H19" i="2"/>
  <c r="H20" i="2"/>
  <c r="D16" i="2" l="1"/>
  <c r="D23" i="2" s="1"/>
  <c r="F16" i="2"/>
  <c r="F23" i="2" s="1"/>
  <c r="E16" i="2"/>
  <c r="E23" i="2" s="1"/>
  <c r="H16" i="2"/>
  <c r="H23" i="2" s="1"/>
  <c r="G16" i="2"/>
  <c r="G23" i="2" s="1"/>
  <c r="C28" i="2" l="1"/>
  <c r="C27" i="2"/>
</calcChain>
</file>

<file path=xl/sharedStrings.xml><?xml version="1.0" encoding="utf-8"?>
<sst xmlns="http://schemas.openxmlformats.org/spreadsheetml/2006/main" count="97" uniqueCount="94">
  <si>
    <t>Este estilo agrupa a:</t>
  </si>
  <si>
    <t>Fuente: ARIAL BLACK</t>
  </si>
  <si>
    <t>Color de fondo: AMARILLO</t>
  </si>
  <si>
    <t>Negrilla: ACTIVADA</t>
  </si>
  <si>
    <t>Cálculo</t>
  </si>
  <si>
    <t>Celda vinculada</t>
  </si>
  <si>
    <t>Notas</t>
  </si>
  <si>
    <t>ESTILOS PREESTABLECIDOS:</t>
  </si>
  <si>
    <t>ESTILOS PERSONALIZADOS</t>
  </si>
  <si>
    <t>PROYECTO DE INVERSION (Valores en miles de pesos)</t>
  </si>
  <si>
    <t>DATOS DE ENTRADA</t>
  </si>
  <si>
    <t>Tasa de Interés de Oportunidad:</t>
  </si>
  <si>
    <t>Impuesto de Renta:</t>
  </si>
  <si>
    <t>Unidades a Vender:</t>
  </si>
  <si>
    <t>Costo Fabricación:</t>
  </si>
  <si>
    <t>Inversión Maqs. y Equipos:</t>
  </si>
  <si>
    <t>Precio de Venta Estimado:</t>
  </si>
  <si>
    <t>Costos Fijos:</t>
  </si>
  <si>
    <t>Inversión Inmuebles:</t>
  </si>
  <si>
    <t>FLUJO DE FONDOS</t>
  </si>
  <si>
    <t>Ventas</t>
  </si>
  <si>
    <t>Costo de Fabricación</t>
  </si>
  <si>
    <t>Costos Fijos</t>
  </si>
  <si>
    <t>Depreciación Equipos</t>
  </si>
  <si>
    <t>Depreciación Inmueble</t>
  </si>
  <si>
    <t>UTILIDAD ANTES DE IMPUESTOS</t>
  </si>
  <si>
    <t>IMPUESTOS</t>
  </si>
  <si>
    <t>Más Depreciación Equipos</t>
  </si>
  <si>
    <t>Más Depreciación Inmueble</t>
  </si>
  <si>
    <t>Vr. en libros de Maqs. y Equipos</t>
  </si>
  <si>
    <t>Vr. en libros de Inmebles</t>
  </si>
  <si>
    <t>Inversión Maq. y Equipos</t>
  </si>
  <si>
    <t>Inversión Inmuebles</t>
  </si>
  <si>
    <t>FLUJO DE FONDOS NETO</t>
  </si>
  <si>
    <t>VNA (Valor Neto Actual)</t>
  </si>
  <si>
    <t>TIR (Tasa Interna de Retorno)</t>
  </si>
  <si>
    <t>Título 2</t>
  </si>
  <si>
    <t>Título 3</t>
  </si>
  <si>
    <t>Título</t>
  </si>
  <si>
    <t>Mi estilo</t>
  </si>
  <si>
    <t>DATOS DE SALIDA</t>
  </si>
  <si>
    <t>Propuesta por el área de Mercadeo.</t>
  </si>
  <si>
    <t>Valor antes de retenciones:</t>
  </si>
  <si>
    <t>Retención del (%)</t>
  </si>
  <si>
    <t>Total a retener:</t>
  </si>
  <si>
    <t>TOTAL A PAGAR:</t>
  </si>
  <si>
    <t>Modelo simple para asumier la retención</t>
  </si>
  <si>
    <t xml:space="preserve">   </t>
  </si>
  <si>
    <t>Plantilla simple de facturación</t>
  </si>
  <si>
    <t>Serviteca Ray-Paul</t>
  </si>
  <si>
    <t>CAUSACIÓN No.</t>
  </si>
  <si>
    <t>Nit / CC: Su NIT Régimen: Común de persona jurídica y las SAS</t>
  </si>
  <si>
    <t>FECHA:</t>
  </si>
  <si>
    <r>
      <t xml:space="preserve">Tipo de persona: </t>
    </r>
    <r>
      <rPr>
        <b/>
        <sz val="10"/>
        <rFont val="Arial"/>
        <family val="2"/>
      </rPr>
      <t>Gran contribuyente</t>
    </r>
  </si>
  <si>
    <t>Nº COMPROBANTE:</t>
  </si>
  <si>
    <t>Nombre o Razón social:</t>
  </si>
  <si>
    <t>Luis Pérez (Simplificado)</t>
  </si>
  <si>
    <t>Dirección:</t>
  </si>
  <si>
    <t>Carrera 34 No 56a-33</t>
  </si>
  <si>
    <t>Teléfonos:</t>
  </si>
  <si>
    <t>Tipo de persona:</t>
  </si>
  <si>
    <t>Naturales_no_declarantes</t>
  </si>
  <si>
    <t>AutoRetenedor:</t>
  </si>
  <si>
    <t>No</t>
  </si>
  <si>
    <t xml:space="preserve">DESCRIPCIÓN </t>
  </si>
  <si>
    <t>Cantidad</t>
  </si>
  <si>
    <t>Valor unitario</t>
  </si>
  <si>
    <t>Valor del ítem</t>
  </si>
  <si>
    <t>Gasolina extra (unidad en galones)</t>
  </si>
  <si>
    <t>Aditivo combustible Ray-Paul</t>
  </si>
  <si>
    <t>Aceite Ray-Paul para todos los usos</t>
  </si>
  <si>
    <t>Filtros de aire Ray-Paul</t>
  </si>
  <si>
    <t>Total antes de Descento:</t>
  </si>
  <si>
    <t>Descuento del 5% si venta mayor a $ 100.000</t>
  </si>
  <si>
    <t>Concepto interno:</t>
  </si>
  <si>
    <t>Suministros serviteca</t>
  </si>
  <si>
    <t>SUBTOTAL</t>
  </si>
  <si>
    <t>Concepto de retneción:</t>
  </si>
  <si>
    <t>Ventas en general</t>
  </si>
  <si>
    <t>Contabilizar I.V.A. Teórico:</t>
  </si>
  <si>
    <t>Total antes de retenciones:</t>
  </si>
  <si>
    <t>TOTAL A CANCELAR:</t>
  </si>
  <si>
    <t>Venezuela</t>
  </si>
  <si>
    <t xml:space="preserve">Argentina </t>
  </si>
  <si>
    <t xml:space="preserve">Bolivia </t>
  </si>
  <si>
    <t xml:space="preserve">Brasil </t>
  </si>
  <si>
    <t xml:space="preserve">Colombia </t>
  </si>
  <si>
    <t xml:space="preserve">Chile </t>
  </si>
  <si>
    <t xml:space="preserve">Ecuador </t>
  </si>
  <si>
    <t xml:space="preserve">Francesa </t>
  </si>
  <si>
    <t xml:space="preserve">Paraguay </t>
  </si>
  <si>
    <t xml:space="preserve">Perú </t>
  </si>
  <si>
    <t xml:space="preserve">Uruguay 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</si>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</sst>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€_-;\-* #,##0.00\ _€_-;_-* &quot;-&quot;??\ _€_-;_-@_-"/>
    <numFmt numFmtId="165" formatCode="[$$-240A]\ #,##0_ ;[Red]\-[$$-240A]\ #,##0\ "/>
    <numFmt numFmtId="166" formatCode="[$$-240A]\ #,##0.0_ ;[Red]\-[$$-240A]\ #,##0.0\ "/>
    <numFmt numFmtId="167" formatCode="&quot;Año &quot;General"/>
    <numFmt numFmtId="168" formatCode="dd/mm/yyyy;@"/>
    <numFmt numFmtId="169" formatCode="General\ &quot;Gls&quot;"/>
    <numFmt numFmtId="170" formatCode="&quot;$&quot;\ #,##0_);\(&quot;$&quot;\ #,##0\)"/>
    <numFmt numFmtId="171" formatCode="_-* #,##0\ _€_-;\-* #,##0\ _€_-;_-* &quot;-&quot;??\ _€_-;_-@_-"/>
    <numFmt numFmtId="172" formatCode="General\ &quot;Cuartos&quot;"/>
    <numFmt numFmtId="173" formatCode="@\ \ "/>
    <numFmt numFmtId="174" formatCode="&quot;I.V.A. del &quot;0.0%"/>
    <numFmt numFmtId="175" formatCode="&quot;Rete Fuente del &quot;0.0%"/>
    <numFmt numFmtId="176" formatCode="&quot;Rete ICA del &quot;0.000%"/>
  </numFmts>
  <fonts count="39" x14ac:knownFonts="1">
    <font>
      <sz val="11"/>
      <color theme="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8"/>
      <color rgb="FFFF000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5"/>
      <color theme="8" tint="-0.249977111117893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  <font>
      <sz val="18"/>
      <color indexed="22"/>
      <name val="Arial Black"/>
      <family val="2"/>
    </font>
    <font>
      <sz val="20"/>
      <color indexed="63"/>
      <name val="Arial"/>
      <family val="2"/>
    </font>
    <font>
      <i/>
      <sz val="1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color indexed="63"/>
      <name val="Arial"/>
      <family val="2"/>
    </font>
    <font>
      <b/>
      <i/>
      <sz val="9"/>
      <name val="Arial"/>
      <family val="2"/>
    </font>
    <font>
      <sz val="10"/>
      <color indexed="63"/>
      <name val="Arial"/>
      <family val="2"/>
    </font>
    <font>
      <b/>
      <sz val="11"/>
      <color theme="4" tint="-0.249977111117893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name val="Arial"/>
      <family val="2"/>
    </font>
    <font>
      <b/>
      <sz val="9"/>
      <color indexed="55"/>
      <name val="Arial"/>
      <family val="2"/>
    </font>
    <font>
      <sz val="9"/>
      <color theme="1" tint="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6" borderId="0">
      <alignment horizontal="center"/>
    </xf>
    <xf numFmtId="0" fontId="15" fillId="0" borderId="0"/>
    <xf numFmtId="164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165" fontId="7" fillId="4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7" fillId="4" borderId="0" xfId="1" applyFont="1" applyFill="1" applyAlignment="1">
      <alignment vertical="center"/>
    </xf>
    <xf numFmtId="165" fontId="7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9" fontId="7" fillId="2" borderId="0" xfId="0" applyNumberFormat="1" applyFont="1" applyFill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38" fontId="7" fillId="2" borderId="0" xfId="0" applyNumberFormat="1" applyFont="1" applyFill="1" applyAlignment="1" applyProtection="1">
      <alignment horizontal="right" vertical="center"/>
      <protection locked="0"/>
    </xf>
    <xf numFmtId="165" fontId="7" fillId="2" borderId="0" xfId="0" applyNumberFormat="1" applyFont="1" applyFill="1" applyAlignment="1" applyProtection="1">
      <alignment vertical="center"/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7" fontId="7" fillId="3" borderId="0" xfId="0" applyNumberFormat="1" applyFont="1" applyFill="1" applyAlignment="1" applyProtection="1">
      <alignment horizontal="center" vertical="center"/>
      <protection locked="0"/>
    </xf>
    <xf numFmtId="165" fontId="7" fillId="4" borderId="0" xfId="0" applyNumberFormat="1" applyFont="1" applyFill="1" applyAlignment="1" applyProtection="1">
      <alignment horizontal="left" vertical="center"/>
      <protection locked="0"/>
    </xf>
    <xf numFmtId="165" fontId="7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165" fontId="7" fillId="4" borderId="1" xfId="0" applyNumberFormat="1" applyFont="1" applyFill="1" applyBorder="1" applyAlignment="1" applyProtection="1">
      <alignment horizontal="left"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0" fontId="9" fillId="0" borderId="0" xfId="1" applyNumberFormat="1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horizontal="righ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65" fontId="7" fillId="4" borderId="1" xfId="0" applyNumberFormat="1" applyFont="1" applyFill="1" applyBorder="1" applyAlignment="1">
      <alignment vertical="center"/>
    </xf>
    <xf numFmtId="165" fontId="7" fillId="3" borderId="0" xfId="0" applyNumberFormat="1" applyFont="1" applyFill="1" applyAlignment="1">
      <alignment vertical="center"/>
    </xf>
    <xf numFmtId="165" fontId="7" fillId="5" borderId="4" xfId="0" applyNumberFormat="1" applyFont="1" applyFill="1" applyBorder="1" applyAlignment="1">
      <alignment horizontal="right" vertical="center"/>
    </xf>
    <xf numFmtId="10" fontId="7" fillId="5" borderId="4" xfId="0" applyNumberFormat="1" applyFont="1" applyFill="1" applyBorder="1" applyAlignment="1">
      <alignment vertical="center"/>
    </xf>
    <xf numFmtId="0" fontId="14" fillId="7" borderId="0" xfId="0" applyFont="1" applyFill="1" applyAlignment="1">
      <alignment horizontal="left" vertical="center"/>
    </xf>
    <xf numFmtId="0" fontId="0" fillId="8" borderId="0" xfId="0" applyFill="1"/>
    <xf numFmtId="0" fontId="15" fillId="9" borderId="8" xfId="5" applyFill="1" applyBorder="1"/>
    <xf numFmtId="0" fontId="15" fillId="8" borderId="9" xfId="5" applyFill="1" applyBorder="1" applyAlignment="1">
      <alignment vertical="center"/>
    </xf>
    <xf numFmtId="0" fontId="17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20" fillId="10" borderId="10" xfId="5" applyFont="1" applyFill="1" applyBorder="1" applyAlignment="1" applyProtection="1">
      <alignment horizontal="center" vertical="center"/>
      <protection locked="0"/>
    </xf>
    <xf numFmtId="0" fontId="15" fillId="8" borderId="11" xfId="5" applyFill="1" applyBorder="1" applyAlignment="1">
      <alignment vertical="center"/>
    </xf>
    <xf numFmtId="0" fontId="15" fillId="0" borderId="0" xfId="5"/>
    <xf numFmtId="0" fontId="21" fillId="0" borderId="0" xfId="5" applyFont="1"/>
    <xf numFmtId="0" fontId="22" fillId="0" borderId="0" xfId="5" applyFont="1" applyAlignment="1">
      <alignment horizontal="right"/>
    </xf>
    <xf numFmtId="168" fontId="23" fillId="0" borderId="0" xfId="5" applyNumberFormat="1" applyFont="1" applyAlignment="1">
      <alignment horizontal="left"/>
    </xf>
    <xf numFmtId="0" fontId="25" fillId="0" borderId="0" xfId="5" applyFont="1"/>
    <xf numFmtId="0" fontId="26" fillId="0" borderId="0" xfId="5" applyFont="1"/>
    <xf numFmtId="0" fontId="27" fillId="11" borderId="0" xfId="5" applyFont="1" applyFill="1" applyAlignment="1">
      <alignment horizontal="left"/>
    </xf>
    <xf numFmtId="0" fontId="28" fillId="0" borderId="0" xfId="5" applyFont="1"/>
    <xf numFmtId="0" fontId="29" fillId="0" borderId="0" xfId="5" applyFont="1" applyAlignment="1">
      <alignment horizontal="left"/>
    </xf>
    <xf numFmtId="0" fontId="23" fillId="0" borderId="0" xfId="5" applyFont="1" applyAlignment="1">
      <alignment horizontal="right"/>
    </xf>
    <xf numFmtId="0" fontId="23" fillId="8" borderId="0" xfId="5" applyFont="1" applyFill="1" applyAlignment="1">
      <alignment horizontal="right"/>
    </xf>
    <xf numFmtId="0" fontId="23" fillId="8" borderId="0" xfId="5" applyFont="1" applyFill="1" applyAlignment="1">
      <alignment horizontal="left"/>
    </xf>
    <xf numFmtId="0" fontId="23" fillId="12" borderId="0" xfId="5" applyFont="1" applyFill="1" applyAlignment="1">
      <alignment horizontal="left" indent="1"/>
    </xf>
    <xf numFmtId="0" fontId="23" fillId="8" borderId="0" xfId="5" applyFont="1" applyFill="1"/>
    <xf numFmtId="0" fontId="15" fillId="8" borderId="0" xfId="5" applyFill="1"/>
    <xf numFmtId="0" fontId="31" fillId="0" borderId="0" xfId="5" applyFont="1"/>
    <xf numFmtId="0" fontId="27" fillId="13" borderId="12" xfId="5" applyFont="1" applyFill="1" applyBorder="1" applyAlignment="1">
      <alignment vertical="center"/>
    </xf>
    <xf numFmtId="0" fontId="27" fillId="13" borderId="12" xfId="5" applyFont="1" applyFill="1" applyBorder="1" applyAlignment="1">
      <alignment horizontal="right" vertical="center"/>
    </xf>
    <xf numFmtId="0" fontId="27" fillId="13" borderId="13" xfId="5" applyFont="1" applyFill="1" applyBorder="1" applyAlignment="1">
      <alignment horizontal="right" vertical="center"/>
    </xf>
    <xf numFmtId="0" fontId="27" fillId="13" borderId="14" xfId="5" applyFont="1" applyFill="1" applyBorder="1" applyAlignment="1">
      <alignment horizontal="right" vertical="center"/>
    </xf>
    <xf numFmtId="0" fontId="31" fillId="11" borderId="16" xfId="5" applyFont="1" applyFill="1" applyBorder="1" applyAlignment="1">
      <alignment vertical="center"/>
    </xf>
    <xf numFmtId="169" fontId="32" fillId="11" borderId="17" xfId="6" applyNumberFormat="1" applyFont="1" applyFill="1" applyBorder="1" applyAlignment="1">
      <alignment horizontal="right" vertical="center"/>
    </xf>
    <xf numFmtId="170" fontId="32" fillId="11" borderId="17" xfId="5" applyNumberFormat="1" applyFont="1" applyFill="1" applyBorder="1" applyAlignment="1">
      <alignment horizontal="right" vertical="center"/>
    </xf>
    <xf numFmtId="0" fontId="31" fillId="11" borderId="18" xfId="5" applyFont="1" applyFill="1" applyBorder="1" applyAlignment="1">
      <alignment vertical="center"/>
    </xf>
    <xf numFmtId="171" fontId="32" fillId="11" borderId="14" xfId="6" applyNumberFormat="1" applyFont="1" applyFill="1" applyBorder="1" applyAlignment="1">
      <alignment horizontal="right" vertical="center"/>
    </xf>
    <xf numFmtId="170" fontId="32" fillId="11" borderId="14" xfId="5" applyNumberFormat="1" applyFont="1" applyFill="1" applyBorder="1" applyAlignment="1">
      <alignment horizontal="right" vertical="center"/>
    </xf>
    <xf numFmtId="0" fontId="31" fillId="11" borderId="19" xfId="5" applyFont="1" applyFill="1" applyBorder="1" applyAlignment="1">
      <alignment vertical="center"/>
    </xf>
    <xf numFmtId="172" fontId="32" fillId="11" borderId="17" xfId="6" applyNumberFormat="1" applyFont="1" applyFill="1" applyBorder="1" applyAlignment="1">
      <alignment horizontal="right" vertical="center"/>
    </xf>
    <xf numFmtId="170" fontId="32" fillId="11" borderId="21" xfId="5" applyNumberFormat="1" applyFont="1" applyFill="1" applyBorder="1" applyAlignment="1">
      <alignment horizontal="right" vertical="center"/>
    </xf>
    <xf numFmtId="0" fontId="31" fillId="11" borderId="22" xfId="5" applyFont="1" applyFill="1" applyBorder="1" applyAlignment="1">
      <alignment vertical="center"/>
    </xf>
    <xf numFmtId="0" fontId="31" fillId="8" borderId="0" xfId="5" applyFont="1" applyFill="1" applyAlignment="1">
      <alignment vertical="center"/>
    </xf>
    <xf numFmtId="171" fontId="32" fillId="8" borderId="0" xfId="6" applyNumberFormat="1" applyFont="1" applyFill="1" applyAlignment="1">
      <alignment horizontal="right" vertical="center"/>
    </xf>
    <xf numFmtId="170" fontId="33" fillId="8" borderId="0" xfId="5" applyNumberFormat="1" applyFont="1" applyFill="1" applyAlignment="1">
      <alignment horizontal="right" vertical="center"/>
    </xf>
    <xf numFmtId="170" fontId="32" fillId="11" borderId="23" xfId="5" applyNumberFormat="1" applyFont="1" applyFill="1" applyBorder="1" applyAlignment="1">
      <alignment horizontal="right" vertical="center"/>
    </xf>
    <xf numFmtId="0" fontId="34" fillId="8" borderId="0" xfId="5" applyFont="1" applyFill="1" applyAlignment="1">
      <alignment vertical="center"/>
    </xf>
    <xf numFmtId="171" fontId="35" fillId="8" borderId="0" xfId="6" applyNumberFormat="1" applyFont="1" applyFill="1" applyAlignment="1">
      <alignment horizontal="right" vertical="center"/>
    </xf>
    <xf numFmtId="170" fontId="35" fillId="8" borderId="0" xfId="5" applyNumberFormat="1" applyFont="1" applyFill="1" applyAlignment="1">
      <alignment horizontal="right" vertical="center"/>
    </xf>
    <xf numFmtId="0" fontId="31" fillId="8" borderId="0" xfId="5" applyFont="1" applyFill="1" applyAlignment="1">
      <alignment horizontal="right" vertical="center"/>
    </xf>
    <xf numFmtId="173" fontId="37" fillId="8" borderId="0" xfId="5" applyNumberFormat="1" applyFont="1" applyFill="1" applyAlignment="1">
      <alignment horizontal="right" vertical="center"/>
    </xf>
    <xf numFmtId="170" fontId="31" fillId="12" borderId="14" xfId="5" applyNumberFormat="1" applyFont="1" applyFill="1" applyBorder="1" applyAlignment="1">
      <alignment vertical="center"/>
    </xf>
    <xf numFmtId="174" fontId="37" fillId="8" borderId="0" xfId="5" applyNumberFormat="1" applyFont="1" applyFill="1" applyAlignment="1">
      <alignment horizontal="right" vertical="center"/>
    </xf>
    <xf numFmtId="170" fontId="38" fillId="14" borderId="14" xfId="5" applyNumberFormat="1" applyFont="1" applyFill="1" applyBorder="1" applyAlignment="1">
      <alignment vertical="center"/>
    </xf>
    <xf numFmtId="170" fontId="31" fillId="12" borderId="17" xfId="5" applyNumberFormat="1" applyFont="1" applyFill="1" applyBorder="1" applyAlignment="1">
      <alignment vertical="center"/>
    </xf>
    <xf numFmtId="0" fontId="31" fillId="8" borderId="0" xfId="5" applyFont="1" applyFill="1" applyAlignment="1">
      <alignment horizontal="left" vertical="center"/>
    </xf>
    <xf numFmtId="170" fontId="38" fillId="14" borderId="17" xfId="5" applyNumberFormat="1" applyFont="1" applyFill="1" applyBorder="1" applyAlignment="1">
      <alignment vertical="center"/>
    </xf>
    <xf numFmtId="0" fontId="15" fillId="8" borderId="26" xfId="5" applyFill="1" applyBorder="1"/>
    <xf numFmtId="173" fontId="37" fillId="8" borderId="26" xfId="5" applyNumberFormat="1" applyFont="1" applyFill="1" applyBorder="1" applyAlignment="1">
      <alignment horizontal="right" vertical="center"/>
    </xf>
    <xf numFmtId="170" fontId="32" fillId="12" borderId="27" xfId="5" applyNumberFormat="1" applyFont="1" applyFill="1" applyBorder="1" applyAlignment="1">
      <alignment vertical="center"/>
    </xf>
    <xf numFmtId="0" fontId="0" fillId="6" borderId="0" xfId="0" applyFill="1"/>
    <xf numFmtId="0" fontId="8" fillId="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170" fontId="38" fillId="12" borderId="24" xfId="5" applyNumberFormat="1" applyFont="1" applyFill="1" applyBorder="1" applyAlignment="1">
      <alignment horizontal="center" vertical="center"/>
    </xf>
    <xf numFmtId="170" fontId="38" fillId="12" borderId="13" xfId="5" applyNumberFormat="1" applyFont="1" applyFill="1" applyBorder="1" applyAlignment="1">
      <alignment horizontal="center" vertical="center"/>
    </xf>
    <xf numFmtId="175" fontId="37" fillId="8" borderId="0" xfId="5" applyNumberFormat="1" applyFont="1" applyFill="1" applyAlignment="1">
      <alignment horizontal="right" vertical="center"/>
    </xf>
    <xf numFmtId="175" fontId="37" fillId="8" borderId="25" xfId="5" applyNumberFormat="1" applyFont="1" applyFill="1" applyBorder="1" applyAlignment="1">
      <alignment horizontal="right" vertical="center"/>
    </xf>
    <xf numFmtId="176" fontId="37" fillId="8" borderId="0" xfId="5" applyNumberFormat="1" applyFont="1" applyFill="1" applyAlignment="1">
      <alignment horizontal="right" vertical="center"/>
    </xf>
    <xf numFmtId="176" fontId="37" fillId="8" borderId="25" xfId="5" applyNumberFormat="1" applyFont="1" applyFill="1" applyBorder="1" applyAlignment="1">
      <alignment horizontal="right" vertical="center"/>
    </xf>
    <xf numFmtId="0" fontId="31" fillId="11" borderId="15" xfId="5" applyFont="1" applyFill="1" applyBorder="1" applyAlignment="1">
      <alignment vertical="center"/>
    </xf>
    <xf numFmtId="0" fontId="31" fillId="11" borderId="12" xfId="5" applyFont="1" applyFill="1" applyBorder="1" applyAlignment="1">
      <alignment vertical="center"/>
    </xf>
    <xf numFmtId="0" fontId="30" fillId="8" borderId="0" xfId="0" applyFont="1" applyFill="1" applyAlignment="1">
      <alignment horizontal="center" vertical="center"/>
    </xf>
    <xf numFmtId="0" fontId="31" fillId="11" borderId="20" xfId="5" applyFont="1" applyFill="1" applyBorder="1" applyAlignment="1">
      <alignment vertical="center"/>
    </xf>
    <xf numFmtId="0" fontId="31" fillId="11" borderId="16" xfId="5" applyFont="1" applyFill="1" applyBorder="1" applyAlignment="1">
      <alignment vertical="center"/>
    </xf>
    <xf numFmtId="0" fontId="36" fillId="8" borderId="0" xfId="5" applyFont="1" applyFill="1" applyAlignment="1">
      <alignment vertical="center"/>
    </xf>
    <xf numFmtId="0" fontId="16" fillId="8" borderId="0" xfId="0" applyFont="1" applyFill="1" applyAlignment="1">
      <alignment horizontal="center"/>
    </xf>
    <xf numFmtId="0" fontId="27" fillId="12" borderId="0" xfId="5" applyFont="1" applyFill="1" applyAlignment="1">
      <alignment horizontal="left" indent="1"/>
    </xf>
    <xf numFmtId="0" fontId="23" fillId="12" borderId="0" xfId="5" applyFont="1" applyFill="1" applyAlignment="1">
      <alignment horizontal="left" indent="1"/>
    </xf>
    <xf numFmtId="0" fontId="0" fillId="0" borderId="0" xfId="0" applyAlignment="1">
      <alignment horizontal="center"/>
    </xf>
  </cellXfs>
  <cellStyles count="7">
    <cellStyle name="MI ESTILO" xfId="4" xr:uid="{00000000-0005-0000-0000-000002000000}"/>
    <cellStyle name="Millares 2" xfId="6" xr:uid="{00000000-0005-0000-0000-000003000000}"/>
    <cellStyle name="Normal" xfId="0" builtinId="0"/>
    <cellStyle name="Normal 2" xfId="5" xr:uid="{00000000-0005-0000-0000-000005000000}"/>
    <cellStyle name="Porcentaje" xfId="1" builtinId="5"/>
    <cellStyle name="Título" xfId="2" builtinId="15" customBuiltin="1"/>
    <cellStyle name="Título 2" xfId="3" builtinId="17" customBuiltin="1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Archivo%20del%20video%20Excel%20Intermedio%20Lecc%20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los"/>
      <sheetName val="Vistas personalizadas"/>
      <sheetName val="Descuento porcentual"/>
      <sheetName val="Buscar Objetivo"/>
      <sheetName val="Mensajes de Validación"/>
      <sheetName val="Validación de número"/>
    </sheetNames>
    <sheetDataSet>
      <sheetData sheetId="0" refreshError="1"/>
      <sheetData sheetId="1">
        <row r="3">
          <cell r="I3">
            <v>0.12</v>
          </cell>
        </row>
        <row r="4">
          <cell r="I4">
            <v>0.33</v>
          </cell>
        </row>
        <row r="5">
          <cell r="C5">
            <v>4000</v>
          </cell>
          <cell r="F5">
            <v>-50</v>
          </cell>
          <cell r="I5">
            <v>-200000</v>
          </cell>
        </row>
        <row r="6">
          <cell r="C6">
            <v>100</v>
          </cell>
          <cell r="F6">
            <v>-50000</v>
          </cell>
          <cell r="I6">
            <v>-100000</v>
          </cell>
        </row>
        <row r="23">
          <cell r="C23">
            <v>-300000</v>
          </cell>
          <cell r="D23">
            <v>25000</v>
          </cell>
          <cell r="E23">
            <v>25000</v>
          </cell>
          <cell r="F23">
            <v>25000</v>
          </cell>
          <cell r="G23">
            <v>25000</v>
          </cell>
          <cell r="H23">
            <v>200000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5"/>
  <sheetViews>
    <sheetView tabSelected="1" zoomScaleNormal="170" workbookViewId="0"/>
  </sheetViews>
  <sheetFormatPr baseColWidth="10" defaultRowHeight="15" x14ac:dyDescent="0.25"/>
  <cols>
    <col min="1" max="1" width="5" customWidth="1"/>
    <col min="2" max="2" width="6" customWidth="1"/>
    <col min="3" max="3" width="11.140625" customWidth="1"/>
    <col min="4" max="4" width="25.85546875" customWidth="1"/>
  </cols>
  <sheetData>
    <row r="2" spans="2:10" x14ac:dyDescent="0.25">
      <c r="B2" s="2" t="s">
        <v>7</v>
      </c>
    </row>
    <row r="4" spans="2:10" x14ac:dyDescent="0.25">
      <c r="C4" s="124" t="s">
        <v>38</v>
      </c>
      <c r="D4" s="124"/>
      <c r="F4" s="124" t="s">
        <v>4</v>
      </c>
      <c r="G4" s="124"/>
      <c r="I4" s="124" t="s">
        <v>38</v>
      </c>
      <c r="J4" s="124"/>
    </row>
    <row r="6" spans="2:10" x14ac:dyDescent="0.25">
      <c r="C6" s="124" t="s">
        <v>36</v>
      </c>
      <c r="D6" s="124"/>
      <c r="F6" s="124" t="s">
        <v>5</v>
      </c>
      <c r="G6" s="124"/>
      <c r="I6" s="124" t="s">
        <v>38</v>
      </c>
      <c r="J6" s="124"/>
    </row>
    <row r="8" spans="2:10" x14ac:dyDescent="0.25">
      <c r="C8" s="124" t="s">
        <v>37</v>
      </c>
      <c r="D8" s="124"/>
      <c r="F8" s="124" t="s">
        <v>6</v>
      </c>
      <c r="G8" s="124"/>
      <c r="I8" s="124" t="s">
        <v>38</v>
      </c>
      <c r="J8" s="124"/>
    </row>
    <row r="11" spans="2:10" x14ac:dyDescent="0.25">
      <c r="B11" s="2" t="s">
        <v>8</v>
      </c>
    </row>
    <row r="13" spans="2:10" x14ac:dyDescent="0.25">
      <c r="C13" s="124" t="s">
        <v>39</v>
      </c>
      <c r="D13" s="124"/>
    </row>
    <row r="15" spans="2:10" x14ac:dyDescent="0.25">
      <c r="D15" t="s">
        <v>0</v>
      </c>
    </row>
    <row r="16" spans="2:10" x14ac:dyDescent="0.25">
      <c r="D16" s="1" t="s">
        <v>2</v>
      </c>
    </row>
    <row r="17" spans="4:4" x14ac:dyDescent="0.25">
      <c r="D17" s="1" t="s">
        <v>3</v>
      </c>
    </row>
    <row r="18" spans="4:4" x14ac:dyDescent="0.25">
      <c r="D18" s="1" t="s">
        <v>1</v>
      </c>
    </row>
    <row r="35" spans="4:4" x14ac:dyDescent="0.25">
      <c r="D35" t="s">
        <v>47</v>
      </c>
    </row>
  </sheetData>
  <mergeCells count="10">
    <mergeCell ref="C13:D13"/>
    <mergeCell ref="C4:D4"/>
    <mergeCell ref="C6:D6"/>
    <mergeCell ref="C8:D8"/>
    <mergeCell ref="I4:J4"/>
    <mergeCell ref="I6:J6"/>
    <mergeCell ref="I8:J8"/>
    <mergeCell ref="F4:G4"/>
    <mergeCell ref="F6:G6"/>
    <mergeCell ref="F8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A9" zoomScaleNormal="100" workbookViewId="0">
      <selection activeCell="A9" sqref="A9:B9"/>
    </sheetView>
  </sheetViews>
  <sheetFormatPr baseColWidth="10" defaultRowHeight="20.100000000000001" customHeight="1" x14ac:dyDescent="0.25"/>
  <cols>
    <col min="1" max="1" width="17.42578125" style="38" customWidth="1"/>
    <col min="2" max="2" width="11.42578125" style="38"/>
    <col min="3" max="8" width="12.7109375" style="38" customWidth="1"/>
    <col min="9" max="16384" width="11.42578125" style="38"/>
  </cols>
  <sheetData>
    <row r="1" spans="1:13" s="9" customFormat="1" ht="20.100000000000001" customHeight="1" x14ac:dyDescent="0.25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8" t="s">
        <v>41</v>
      </c>
    </row>
    <row r="2" spans="1:13" s="9" customFormat="1" ht="7.5" customHeight="1" x14ac:dyDescent="0.25"/>
    <row r="3" spans="1:13" s="9" customFormat="1" ht="20.100000000000001" customHeight="1" x14ac:dyDescent="0.25">
      <c r="A3" s="103" t="s">
        <v>10</v>
      </c>
      <c r="B3" s="103"/>
      <c r="C3" s="10"/>
      <c r="D3" s="10"/>
      <c r="E3" s="10"/>
      <c r="F3" s="10"/>
      <c r="G3" s="10"/>
      <c r="H3" s="11" t="s">
        <v>11</v>
      </c>
      <c r="I3" s="12">
        <v>0.12</v>
      </c>
    </row>
    <row r="4" spans="1:13" s="9" customFormat="1" ht="20.100000000000001" customHeight="1" x14ac:dyDescent="0.25">
      <c r="A4" s="10"/>
      <c r="B4" s="10"/>
      <c r="C4" s="10"/>
      <c r="D4" s="10"/>
      <c r="E4" s="10"/>
      <c r="F4" s="10"/>
      <c r="G4" s="10"/>
      <c r="H4" s="11" t="s">
        <v>12</v>
      </c>
      <c r="I4" s="12">
        <v>0.33</v>
      </c>
    </row>
    <row r="5" spans="1:13" s="9" customFormat="1" ht="20.100000000000001" customHeight="1" x14ac:dyDescent="0.25">
      <c r="A5" s="10"/>
      <c r="B5" s="11" t="s">
        <v>13</v>
      </c>
      <c r="C5" s="13">
        <v>4000</v>
      </c>
      <c r="D5" s="14"/>
      <c r="E5" s="11" t="s">
        <v>14</v>
      </c>
      <c r="F5" s="15">
        <v>-50</v>
      </c>
      <c r="G5" s="10"/>
      <c r="H5" s="11" t="s">
        <v>15</v>
      </c>
      <c r="I5" s="15">
        <v>-200000</v>
      </c>
    </row>
    <row r="6" spans="1:13" s="9" customFormat="1" ht="20.100000000000001" customHeight="1" x14ac:dyDescent="0.25">
      <c r="A6" s="10"/>
      <c r="B6" s="11" t="s">
        <v>16</v>
      </c>
      <c r="C6" s="15">
        <v>100</v>
      </c>
      <c r="D6" s="16"/>
      <c r="E6" s="11" t="s">
        <v>17</v>
      </c>
      <c r="F6" s="15">
        <v>-50000</v>
      </c>
      <c r="G6" s="10"/>
      <c r="H6" s="11" t="s">
        <v>18</v>
      </c>
      <c r="I6" s="15">
        <v>-100000</v>
      </c>
    </row>
    <row r="7" spans="1:13" s="9" customFormat="1" ht="8.25" customHeight="1" x14ac:dyDescent="0.25"/>
    <row r="8" spans="1:13" s="9" customFormat="1" ht="8.25" customHeight="1" x14ac:dyDescent="0.25"/>
    <row r="9" spans="1:13" s="9" customFormat="1" ht="20.100000000000001" customHeight="1" x14ac:dyDescent="0.25">
      <c r="A9" s="104" t="s">
        <v>19</v>
      </c>
      <c r="B9" s="104"/>
      <c r="C9" s="17">
        <v>0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</row>
    <row r="10" spans="1:13" s="9" customFormat="1" ht="20.100000000000001" customHeight="1" x14ac:dyDescent="0.25">
      <c r="A10" s="101" t="s">
        <v>20</v>
      </c>
      <c r="B10" s="101"/>
      <c r="C10" s="18"/>
      <c r="D10" s="3">
        <f>Unidades_a_Vender*Precio_de_Venta_Estimado</f>
        <v>400000</v>
      </c>
      <c r="E10" s="3">
        <f>Unidades_a_Vender*Precio_de_Venta_Estimado</f>
        <v>400000</v>
      </c>
      <c r="F10" s="3">
        <f>Unidades_a_Vender*Precio_de_Venta_Estimado</f>
        <v>400000</v>
      </c>
      <c r="G10" s="3">
        <f>Unidades_a_Vender*Precio_de_Venta_Estimado</f>
        <v>400000</v>
      </c>
      <c r="H10" s="3">
        <f>Unidades_a_Vender*Precio_de_Venta_Estimado</f>
        <v>400000</v>
      </c>
    </row>
    <row r="11" spans="1:13" s="9" customFormat="1" ht="20.100000000000001" customHeight="1" x14ac:dyDescent="0.25">
      <c r="A11" s="101" t="s">
        <v>21</v>
      </c>
      <c r="B11" s="101"/>
      <c r="C11" s="18"/>
      <c r="D11" s="3">
        <f>Unidades_a_Vender*Costo_Fabricación</f>
        <v>-200000</v>
      </c>
      <c r="E11" s="3">
        <f>Unidades_a_Vender*Costo_Fabricación</f>
        <v>-200000</v>
      </c>
      <c r="F11" s="3">
        <f>Unidades_a_Vender*Costo_Fabricación</f>
        <v>-200000</v>
      </c>
      <c r="G11" s="3">
        <f>Unidades_a_Vender*Costo_Fabricación</f>
        <v>-200000</v>
      </c>
      <c r="H11" s="3">
        <f>Unidades_a_Vender*Costo_Fabricación</f>
        <v>-200000</v>
      </c>
    </row>
    <row r="12" spans="1:13" s="9" customFormat="1" ht="20.100000000000001" customHeight="1" x14ac:dyDescent="0.25">
      <c r="A12" s="101" t="s">
        <v>22</v>
      </c>
      <c r="B12" s="101"/>
      <c r="C12" s="18"/>
      <c r="D12" s="3">
        <f>Costos_Fijos</f>
        <v>-50000</v>
      </c>
      <c r="E12" s="3">
        <f>Costos_Fijos</f>
        <v>-50000</v>
      </c>
      <c r="F12" s="3">
        <f>Costos_Fijos</f>
        <v>-50000</v>
      </c>
      <c r="G12" s="3">
        <f>Costos_Fijos</f>
        <v>-50000</v>
      </c>
      <c r="H12" s="3">
        <f>Costos_Fijos</f>
        <v>-50000</v>
      </c>
      <c r="K12" s="20"/>
      <c r="L12" s="21"/>
    </row>
    <row r="13" spans="1:13" s="9" customFormat="1" ht="20.100000000000001" customHeight="1" x14ac:dyDescent="0.25">
      <c r="A13" s="101" t="s">
        <v>23</v>
      </c>
      <c r="B13" s="101"/>
      <c r="C13" s="18"/>
      <c r="D13" s="3">
        <f>Inversión_Maqs._y_Equipos/10</f>
        <v>-20000</v>
      </c>
      <c r="E13" s="3">
        <f>Inversión_Maqs._y_Equipos/10</f>
        <v>-20000</v>
      </c>
      <c r="F13" s="3">
        <f>Inversión_Maqs._y_Equipos/10</f>
        <v>-20000</v>
      </c>
      <c r="G13" s="3">
        <f>Inversión_Maqs._y_Equipos/10</f>
        <v>-20000</v>
      </c>
      <c r="H13" s="3">
        <f>Inversión_Maqs._y_Equipos/10</f>
        <v>-20000</v>
      </c>
      <c r="K13" s="20"/>
      <c r="L13" s="22"/>
      <c r="M13" s="22"/>
    </row>
    <row r="14" spans="1:13" s="9" customFormat="1" ht="20.100000000000001" customHeight="1" thickBot="1" x14ac:dyDescent="0.3">
      <c r="A14" s="105" t="s">
        <v>24</v>
      </c>
      <c r="B14" s="105"/>
      <c r="C14" s="23"/>
      <c r="D14" s="39">
        <f>Inversión_Inmuebles/20</f>
        <v>-5000</v>
      </c>
      <c r="E14" s="39">
        <f>Inversión_Inmuebles/20</f>
        <v>-5000</v>
      </c>
      <c r="F14" s="39">
        <f>Inversión_Inmuebles/20</f>
        <v>-5000</v>
      </c>
      <c r="G14" s="39">
        <f>Inversión_Inmuebles/20</f>
        <v>-5000</v>
      </c>
      <c r="H14" s="39">
        <f>Inversión_Inmuebles/20</f>
        <v>-5000</v>
      </c>
      <c r="K14" s="20"/>
      <c r="L14" s="22"/>
      <c r="M14" s="22"/>
    </row>
    <row r="15" spans="1:13" s="9" customFormat="1" ht="20.100000000000001" customHeight="1" x14ac:dyDescent="0.25">
      <c r="A15" s="106" t="s">
        <v>25</v>
      </c>
      <c r="B15" s="106"/>
      <c r="C15" s="25"/>
      <c r="D15" s="40">
        <f>SUM(D10:D14)</f>
        <v>125000</v>
      </c>
      <c r="E15" s="40">
        <f t="shared" ref="E15:H15" si="0">SUM(E10:E14)</f>
        <v>125000</v>
      </c>
      <c r="F15" s="40">
        <f t="shared" si="0"/>
        <v>125000</v>
      </c>
      <c r="G15" s="40">
        <f t="shared" si="0"/>
        <v>125000</v>
      </c>
      <c r="H15" s="40">
        <f t="shared" si="0"/>
        <v>125000</v>
      </c>
      <c r="K15" s="20"/>
      <c r="L15" s="22"/>
      <c r="M15" s="22"/>
    </row>
    <row r="16" spans="1:13" s="9" customFormat="1" ht="20.100000000000001" customHeight="1" x14ac:dyDescent="0.25">
      <c r="A16" s="106" t="s">
        <v>26</v>
      </c>
      <c r="B16" s="106"/>
      <c r="C16" s="25"/>
      <c r="D16" s="40">
        <f>-D15*Impuesto_de_Renta</f>
        <v>-41250</v>
      </c>
      <c r="E16" s="40">
        <f>-E15*Impuesto_de_Renta</f>
        <v>-41250</v>
      </c>
      <c r="F16" s="40">
        <f>-F15*Impuesto_de_Renta</f>
        <v>-41250</v>
      </c>
      <c r="G16" s="40">
        <f>-G15*Impuesto_de_Renta</f>
        <v>-41250</v>
      </c>
      <c r="H16" s="40">
        <f>-H15*Impuesto_de_Renta</f>
        <v>-41250</v>
      </c>
      <c r="K16" s="20"/>
      <c r="L16" s="22"/>
      <c r="M16" s="22"/>
    </row>
    <row r="17" spans="1:13" s="9" customFormat="1" ht="20.100000000000001" customHeight="1" x14ac:dyDescent="0.25">
      <c r="A17" s="101" t="s">
        <v>27</v>
      </c>
      <c r="B17" s="101"/>
      <c r="C17" s="18"/>
      <c r="D17" s="3">
        <f>-D13</f>
        <v>20000</v>
      </c>
      <c r="E17" s="3">
        <f t="shared" ref="E17:H18" si="1">-E13</f>
        <v>20000</v>
      </c>
      <c r="F17" s="3">
        <f t="shared" si="1"/>
        <v>20000</v>
      </c>
      <c r="G17" s="3">
        <f t="shared" si="1"/>
        <v>20000</v>
      </c>
      <c r="H17" s="3">
        <f t="shared" si="1"/>
        <v>20000</v>
      </c>
      <c r="K17" s="20"/>
      <c r="L17" s="22"/>
      <c r="M17" s="22"/>
    </row>
    <row r="18" spans="1:13" s="9" customFormat="1" ht="20.100000000000001" customHeight="1" x14ac:dyDescent="0.25">
      <c r="A18" s="101" t="s">
        <v>28</v>
      </c>
      <c r="B18" s="101"/>
      <c r="C18" s="18"/>
      <c r="D18" s="3">
        <f>-D14</f>
        <v>5000</v>
      </c>
      <c r="E18" s="3">
        <f t="shared" si="1"/>
        <v>5000</v>
      </c>
      <c r="F18" s="3">
        <f t="shared" si="1"/>
        <v>5000</v>
      </c>
      <c r="G18" s="3">
        <f t="shared" si="1"/>
        <v>5000</v>
      </c>
      <c r="H18" s="3">
        <f t="shared" si="1"/>
        <v>5000</v>
      </c>
      <c r="K18" s="26"/>
      <c r="L18" s="27"/>
      <c r="M18" s="27"/>
    </row>
    <row r="19" spans="1:13" s="9" customFormat="1" ht="20.100000000000001" hidden="1" customHeight="1" x14ac:dyDescent="0.25">
      <c r="A19" s="101" t="s">
        <v>29</v>
      </c>
      <c r="B19" s="101"/>
      <c r="C19" s="18"/>
      <c r="D19" s="19"/>
      <c r="E19" s="19"/>
      <c r="F19" s="19"/>
      <c r="G19" s="19"/>
      <c r="H19" s="3">
        <f>-Inversión_Maqs._y_Equipos+(SUM(D13:H13))</f>
        <v>100000</v>
      </c>
      <c r="K19" s="26"/>
      <c r="L19" s="28"/>
      <c r="M19" s="28"/>
    </row>
    <row r="20" spans="1:13" s="9" customFormat="1" ht="20.100000000000001" hidden="1" customHeight="1" x14ac:dyDescent="0.25">
      <c r="A20" s="101" t="s">
        <v>30</v>
      </c>
      <c r="B20" s="101"/>
      <c r="C20" s="18"/>
      <c r="D20" s="19"/>
      <c r="E20" s="19"/>
      <c r="F20" s="19"/>
      <c r="G20" s="19"/>
      <c r="H20" s="3">
        <f>-Inversión_Inmuebles+(SUM(D14:H14))</f>
        <v>75000</v>
      </c>
      <c r="K20" s="26"/>
    </row>
    <row r="21" spans="1:13" s="9" customFormat="1" ht="20.100000000000001" customHeight="1" x14ac:dyDescent="0.25">
      <c r="A21" s="101" t="s">
        <v>31</v>
      </c>
      <c r="B21" s="101"/>
      <c r="C21" s="3">
        <f>Inversión_Maqs._y_Equipos</f>
        <v>-200000</v>
      </c>
      <c r="D21" s="19"/>
      <c r="E21" s="19"/>
      <c r="F21" s="19"/>
      <c r="G21" s="19"/>
      <c r="H21" s="19"/>
    </row>
    <row r="22" spans="1:13" s="9" customFormat="1" ht="20.100000000000001" customHeight="1" thickBot="1" x14ac:dyDescent="0.3">
      <c r="A22" s="105" t="s">
        <v>32</v>
      </c>
      <c r="B22" s="105"/>
      <c r="C22" s="39">
        <f>Inversión_Inmuebles</f>
        <v>-100000</v>
      </c>
      <c r="D22" s="24"/>
      <c r="E22" s="24"/>
      <c r="F22" s="24"/>
      <c r="G22" s="24"/>
      <c r="H22" s="24"/>
    </row>
    <row r="23" spans="1:13" s="9" customFormat="1" ht="20.100000000000001" customHeight="1" x14ac:dyDescent="0.25">
      <c r="A23" s="29"/>
      <c r="B23" s="30" t="s">
        <v>33</v>
      </c>
      <c r="C23" s="40">
        <f t="shared" ref="C23:H23" si="2">SUM(C15:C22)</f>
        <v>-300000</v>
      </c>
      <c r="D23" s="40">
        <f t="shared" si="2"/>
        <v>108750</v>
      </c>
      <c r="E23" s="40">
        <f t="shared" si="2"/>
        <v>108750</v>
      </c>
      <c r="F23" s="40">
        <f t="shared" si="2"/>
        <v>108750</v>
      </c>
      <c r="G23" s="40">
        <f t="shared" si="2"/>
        <v>108750</v>
      </c>
      <c r="H23" s="40">
        <f t="shared" si="2"/>
        <v>283750</v>
      </c>
    </row>
    <row r="24" spans="1:13" s="9" customFormat="1" ht="20.100000000000001" customHeight="1" x14ac:dyDescent="0.25">
      <c r="A24" s="31"/>
    </row>
    <row r="25" spans="1:13" s="9" customFormat="1" ht="20.100000000000001" customHeight="1" x14ac:dyDescent="0.25">
      <c r="A25" s="107" t="s">
        <v>40</v>
      </c>
      <c r="B25" s="107"/>
      <c r="C25" s="107"/>
    </row>
    <row r="26" spans="1:13" s="9" customFormat="1" ht="20.100000000000001" customHeight="1" x14ac:dyDescent="0.25">
      <c r="A26" s="32"/>
      <c r="B26" s="32"/>
      <c r="C26" s="33"/>
    </row>
    <row r="27" spans="1:13" s="9" customFormat="1" ht="20.100000000000001" customHeight="1" x14ac:dyDescent="0.25">
      <c r="A27" s="34"/>
      <c r="B27" s="35" t="s">
        <v>34</v>
      </c>
      <c r="C27" s="41">
        <f>NPV(Tasa_de_Interés_de_Oportunidad,D23:H23)+C23</f>
        <v>191319.11175577401</v>
      </c>
    </row>
    <row r="28" spans="1:13" s="9" customFormat="1" ht="20.100000000000001" customHeight="1" x14ac:dyDescent="0.25">
      <c r="A28" s="36"/>
      <c r="B28" s="37" t="s">
        <v>35</v>
      </c>
      <c r="C28" s="42">
        <f>IRR(FLUJO_DE_FONDOS_NETO)</f>
        <v>0.31799458022574112</v>
      </c>
    </row>
  </sheetData>
  <mergeCells count="17">
    <mergeCell ref="A19:B19"/>
    <mergeCell ref="A20:B20"/>
    <mergeCell ref="A21:B21"/>
    <mergeCell ref="A22:B22"/>
    <mergeCell ref="A25:C25"/>
    <mergeCell ref="A18:B18"/>
    <mergeCell ref="A1:K1"/>
    <mergeCell ref="A3:B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conditionalFormatting sqref="A1 H5:H6 B5:E5 A9:A22 A24 B23">
    <cfRule type="cellIs" dxfId="10" priority="10" operator="lessThan">
      <formula>0</formula>
    </cfRule>
  </conditionalFormatting>
  <conditionalFormatting sqref="A3">
    <cfRule type="cellIs" dxfId="9" priority="9" operator="lessThan">
      <formula>0</formula>
    </cfRule>
  </conditionalFormatting>
  <conditionalFormatting sqref="E6 B6">
    <cfRule type="cellIs" dxfId="8" priority="8" operator="lessThan">
      <formula>0</formula>
    </cfRule>
  </conditionalFormatting>
  <conditionalFormatting sqref="C9:H9">
    <cfRule type="cellIs" dxfId="7" priority="7" operator="lessThan">
      <formula>0</formula>
    </cfRule>
  </conditionalFormatting>
  <conditionalFormatting sqref="H3:H4">
    <cfRule type="cellIs" dxfId="6" priority="6" operator="lessThan">
      <formula>0</formula>
    </cfRule>
  </conditionalFormatting>
  <conditionalFormatting sqref="A25:A26">
    <cfRule type="cellIs" dxfId="5" priority="5" operator="lessThan">
      <formula>0</formula>
    </cfRule>
  </conditionalFormatting>
  <conditionalFormatting sqref="K16:K17">
    <cfRule type="cellIs" dxfId="4" priority="2" operator="lessThan">
      <formula>0</formula>
    </cfRule>
  </conditionalFormatting>
  <conditionalFormatting sqref="K12:K13">
    <cfRule type="cellIs" dxfId="3" priority="4" operator="lessThan">
      <formula>0</formula>
    </cfRule>
  </conditionalFormatting>
  <conditionalFormatting sqref="K14:K15">
    <cfRule type="cellIs" dxfId="2" priority="3" operator="lessThan">
      <formula>0</formula>
    </cfRule>
  </conditionalFormatting>
  <conditionalFormatting sqref="L12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zoomScale="120" zoomScaleNormal="120" workbookViewId="0">
      <selection sqref="A1:B1"/>
    </sheetView>
  </sheetViews>
  <sheetFormatPr baseColWidth="10" defaultRowHeight="15" x14ac:dyDescent="0.25"/>
  <cols>
    <col min="1" max="1" width="26.5703125" customWidth="1"/>
    <col min="2" max="2" width="12.140625" customWidth="1"/>
  </cols>
  <sheetData>
    <row r="1" spans="1:2" x14ac:dyDescent="0.25">
      <c r="A1" s="108" t="s">
        <v>46</v>
      </c>
      <c r="B1" s="108"/>
    </row>
    <row r="3" spans="1:2" x14ac:dyDescent="0.25">
      <c r="A3" s="4" t="s">
        <v>42</v>
      </c>
      <c r="B3" s="3">
        <v>1800000</v>
      </c>
    </row>
    <row r="4" spans="1:2" x14ac:dyDescent="0.25">
      <c r="A4" s="5" t="s">
        <v>43</v>
      </c>
      <c r="B4" s="6">
        <v>0.06</v>
      </c>
    </row>
    <row r="5" spans="1:2" x14ac:dyDescent="0.25">
      <c r="A5" s="4" t="s">
        <v>44</v>
      </c>
      <c r="B5" s="3">
        <f>B3*B4</f>
        <v>108000</v>
      </c>
    </row>
    <row r="6" spans="1:2" x14ac:dyDescent="0.25">
      <c r="B6" s="7"/>
    </row>
    <row r="7" spans="1:2" x14ac:dyDescent="0.25">
      <c r="A7" s="4" t="s">
        <v>45</v>
      </c>
      <c r="B7" s="3">
        <f>B3-B5</f>
        <v>1692000</v>
      </c>
    </row>
    <row r="8" spans="1:2" x14ac:dyDescent="0.25">
      <c r="B8" s="7"/>
    </row>
    <row r="9" spans="1:2" x14ac:dyDescent="0.25">
      <c r="B9" s="7"/>
    </row>
  </sheetData>
  <mergeCells count="1">
    <mergeCell ref="A1:B1"/>
  </mergeCells>
  <conditionalFormatting sqref="A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D7" sqref="D7"/>
    </sheetView>
  </sheetViews>
  <sheetFormatPr baseColWidth="10" defaultRowHeight="15" x14ac:dyDescent="0.25"/>
  <cols>
    <col min="4" max="4" width="15.5703125" customWidth="1"/>
  </cols>
  <sheetData>
    <row r="1" spans="1:4" x14ac:dyDescent="0.25">
      <c r="A1" t="s">
        <v>83</v>
      </c>
    </row>
    <row r="2" spans="1:4" x14ac:dyDescent="0.25">
      <c r="A2" t="s">
        <v>84</v>
      </c>
    </row>
    <row r="3" spans="1:4" x14ac:dyDescent="0.25">
      <c r="A3" t="s">
        <v>85</v>
      </c>
    </row>
    <row r="4" spans="1:4" x14ac:dyDescent="0.25">
      <c r="A4" t="s">
        <v>86</v>
      </c>
    </row>
    <row r="5" spans="1:4" x14ac:dyDescent="0.25">
      <c r="A5" t="s">
        <v>87</v>
      </c>
    </row>
    <row r="6" spans="1:4" x14ac:dyDescent="0.25">
      <c r="A6" t="s">
        <v>88</v>
      </c>
    </row>
    <row r="7" spans="1:4" x14ac:dyDescent="0.25">
      <c r="A7" t="s">
        <v>89</v>
      </c>
      <c r="D7" s="100"/>
    </row>
    <row r="8" spans="1:4" x14ac:dyDescent="0.25">
      <c r="A8" t="s">
        <v>90</v>
      </c>
      <c r="D8" s="100"/>
    </row>
    <row r="9" spans="1:4" x14ac:dyDescent="0.25">
      <c r="A9" t="s">
        <v>91</v>
      </c>
      <c r="D9" s="100"/>
    </row>
    <row r="10" spans="1:4" x14ac:dyDescent="0.25">
      <c r="A10" t="s">
        <v>92</v>
      </c>
      <c r="D10" s="100"/>
    </row>
    <row r="11" spans="1:4" x14ac:dyDescent="0.25">
      <c r="A11" t="s">
        <v>82</v>
      </c>
      <c r="D11" s="100"/>
    </row>
    <row r="12" spans="1:4" x14ac:dyDescent="0.25">
      <c r="A12" t="s">
        <v>93</v>
      </c>
      <c r="D12" s="100"/>
    </row>
    <row r="13" spans="1:4" x14ac:dyDescent="0.25">
      <c r="D13" s="100"/>
    </row>
    <row r="14" spans="1:4" x14ac:dyDescent="0.25">
      <c r="D14" s="100"/>
    </row>
    <row r="15" spans="1:4" x14ac:dyDescent="0.25">
      <c r="D15" s="100"/>
    </row>
  </sheetData>
  <dataValidations count="1">
    <dataValidation type="list" allowBlank="1" showInputMessage="1" showErrorMessage="1" errorTitle="Pais no encontrado." error="Dedes selecciona un país de la lista y no digitarlo." sqref="D7:D15" xr:uid="{00000000-0002-0000-0300-000000000000}">
      <formula1>$A$1:$A$12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5"/>
  <sheetViews>
    <sheetView zoomScaleNormal="100" workbookViewId="0">
      <selection activeCell="B14" sqref="B14:C14"/>
    </sheetView>
  </sheetViews>
  <sheetFormatPr baseColWidth="10" defaultRowHeight="15" x14ac:dyDescent="0.25"/>
  <cols>
    <col min="1" max="1" width="1.7109375" style="52" customWidth="1"/>
    <col min="2" max="2" width="21" style="52" customWidth="1"/>
    <col min="3" max="5" width="15.140625" style="52" customWidth="1"/>
    <col min="6" max="6" width="14.140625" style="52" customWidth="1"/>
    <col min="7" max="7" width="17.5703125" style="52" customWidth="1"/>
    <col min="8" max="8" width="1.42578125" style="44" customWidth="1"/>
    <col min="9" max="9" width="11.85546875" style="44" bestFit="1" customWidth="1"/>
    <col min="10" max="10" width="29.85546875" style="44" bestFit="1" customWidth="1"/>
    <col min="11" max="11" width="11.42578125" style="44" customWidth="1"/>
    <col min="12" max="12" width="5.42578125" style="44" customWidth="1"/>
    <col min="13" max="13" width="11.85546875" style="44" bestFit="1" customWidth="1"/>
    <col min="14" max="14" width="1" style="44" customWidth="1"/>
    <col min="15" max="15" width="11.42578125" style="44"/>
    <col min="16" max="16" width="9.85546875" style="44" customWidth="1"/>
    <col min="17" max="17" width="1.140625" style="44" customWidth="1"/>
    <col min="18" max="18" width="11.42578125" style="44"/>
  </cols>
  <sheetData>
    <row r="1" spans="1:17" ht="21" x14ac:dyDescent="0.25">
      <c r="A1" s="43" t="s">
        <v>48</v>
      </c>
      <c r="B1" s="43"/>
      <c r="C1" s="43"/>
      <c r="D1" s="43"/>
      <c r="E1" s="43"/>
      <c r="F1" s="43"/>
      <c r="G1" s="43"/>
    </row>
    <row r="2" spans="1:17" ht="19.5" x14ac:dyDescent="0.3">
      <c r="A2" s="45"/>
      <c r="B2" s="45"/>
      <c r="C2" s="45"/>
      <c r="D2" s="45"/>
      <c r="E2" s="45"/>
      <c r="F2" s="45"/>
      <c r="G2" s="45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7" x14ac:dyDescent="0.25">
      <c r="A3" s="46"/>
      <c r="B3" s="47" t="s">
        <v>49</v>
      </c>
      <c r="C3" s="48"/>
      <c r="D3" s="48"/>
      <c r="E3" s="48"/>
      <c r="F3" s="49" t="s">
        <v>50</v>
      </c>
      <c r="G3" s="50">
        <v>2418</v>
      </c>
    </row>
    <row r="4" spans="1:17" x14ac:dyDescent="0.25">
      <c r="A4" s="51"/>
      <c r="B4" s="52" t="s">
        <v>51</v>
      </c>
      <c r="C4" s="53"/>
      <c r="D4" s="53"/>
      <c r="E4" s="53"/>
      <c r="F4" s="54" t="s">
        <v>52</v>
      </c>
      <c r="G4" s="55">
        <v>42010</v>
      </c>
    </row>
    <row r="5" spans="1:17" x14ac:dyDescent="0.25">
      <c r="A5" s="51"/>
      <c r="B5" s="52" t="s">
        <v>53</v>
      </c>
      <c r="C5" s="56"/>
      <c r="D5" s="56"/>
      <c r="E5" s="57"/>
      <c r="F5" s="54" t="s">
        <v>54</v>
      </c>
      <c r="G5" s="58"/>
    </row>
    <row r="6" spans="1:17" x14ac:dyDescent="0.25">
      <c r="A6" s="51"/>
      <c r="B6" s="59"/>
      <c r="C6" s="59"/>
      <c r="D6" s="59"/>
      <c r="E6" s="59"/>
      <c r="F6" s="53"/>
      <c r="G6" s="60"/>
      <c r="M6" s="117"/>
    </row>
    <row r="7" spans="1:17" x14ac:dyDescent="0.25">
      <c r="A7" s="51"/>
      <c r="B7" s="61" t="s">
        <v>55</v>
      </c>
      <c r="C7" s="122" t="s">
        <v>56</v>
      </c>
      <c r="D7" s="122"/>
      <c r="E7" s="122"/>
      <c r="F7" s="122"/>
      <c r="G7" s="122"/>
      <c r="M7" s="117"/>
    </row>
    <row r="8" spans="1:17" ht="7.5" customHeight="1" x14ac:dyDescent="0.25">
      <c r="A8" s="51"/>
      <c r="B8" s="62"/>
      <c r="C8" s="63"/>
      <c r="D8" s="63"/>
      <c r="E8" s="63"/>
      <c r="F8" s="63"/>
      <c r="G8" s="63"/>
    </row>
    <row r="9" spans="1:17" x14ac:dyDescent="0.25">
      <c r="A9" s="51"/>
      <c r="B9" s="61" t="s">
        <v>57</v>
      </c>
      <c r="C9" s="123" t="s">
        <v>58</v>
      </c>
      <c r="D9" s="123"/>
      <c r="E9" s="123"/>
      <c r="F9" s="61" t="s">
        <v>59</v>
      </c>
      <c r="G9" s="64">
        <v>654897264</v>
      </c>
    </row>
    <row r="10" spans="1:17" ht="7.5" customHeight="1" x14ac:dyDescent="0.25">
      <c r="A10" s="51"/>
      <c r="B10" s="62"/>
      <c r="C10" s="65"/>
      <c r="D10" s="65"/>
      <c r="E10" s="66"/>
      <c r="F10" s="62"/>
      <c r="G10" s="63"/>
    </row>
    <row r="11" spans="1:17" x14ac:dyDescent="0.25">
      <c r="A11" s="51"/>
      <c r="B11" s="62" t="s">
        <v>60</v>
      </c>
      <c r="C11" s="123" t="s">
        <v>61</v>
      </c>
      <c r="D11" s="123"/>
      <c r="E11" s="123"/>
      <c r="F11" s="61" t="s">
        <v>62</v>
      </c>
      <c r="G11" s="64" t="s">
        <v>63</v>
      </c>
    </row>
    <row r="12" spans="1:17" x14ac:dyDescent="0.25">
      <c r="A12" s="51"/>
      <c r="B12" s="67"/>
      <c r="C12" s="67"/>
      <c r="D12" s="67"/>
      <c r="E12" s="67"/>
      <c r="F12" s="67"/>
      <c r="G12" s="67"/>
    </row>
    <row r="13" spans="1:17" ht="15.75" thickBot="1" x14ac:dyDescent="0.3">
      <c r="A13" s="51"/>
      <c r="B13" s="68" t="s">
        <v>64</v>
      </c>
      <c r="C13" s="68"/>
      <c r="D13" s="68"/>
      <c r="E13" s="69" t="s">
        <v>65</v>
      </c>
      <c r="F13" s="70" t="s">
        <v>66</v>
      </c>
      <c r="G13" s="71" t="s">
        <v>67</v>
      </c>
    </row>
    <row r="14" spans="1:17" x14ac:dyDescent="0.25">
      <c r="A14" s="51"/>
      <c r="B14" s="115"/>
      <c r="C14" s="116"/>
      <c r="D14" s="72"/>
      <c r="E14" s="73"/>
      <c r="F14" s="74">
        <v>8640</v>
      </c>
      <c r="G14" s="74">
        <f>E14*F14</f>
        <v>0</v>
      </c>
      <c r="J14" s="75" t="s">
        <v>68</v>
      </c>
    </row>
    <row r="15" spans="1:17" x14ac:dyDescent="0.25">
      <c r="A15" s="51"/>
      <c r="B15" s="115"/>
      <c r="C15" s="116"/>
      <c r="D15" s="72"/>
      <c r="E15" s="76"/>
      <c r="F15" s="77">
        <v>6700</v>
      </c>
      <c r="G15" s="77">
        <f>E15*F15</f>
        <v>0</v>
      </c>
      <c r="J15" s="78" t="s">
        <v>69</v>
      </c>
      <c r="K15" s="117"/>
    </row>
    <row r="16" spans="1:17" x14ac:dyDescent="0.25">
      <c r="A16" s="51"/>
      <c r="B16" s="115"/>
      <c r="C16" s="116"/>
      <c r="D16" s="72"/>
      <c r="E16" s="79"/>
      <c r="F16" s="74">
        <v>11600</v>
      </c>
      <c r="G16" s="77">
        <f>E16*F16</f>
        <v>0</v>
      </c>
      <c r="J16" s="78" t="s">
        <v>70</v>
      </c>
      <c r="K16" s="117"/>
    </row>
    <row r="17" spans="1:10" ht="15.75" thickBot="1" x14ac:dyDescent="0.3">
      <c r="A17" s="51"/>
      <c r="B17" s="118"/>
      <c r="C17" s="119"/>
      <c r="D17" s="72"/>
      <c r="E17" s="76"/>
      <c r="F17" s="77">
        <v>17800</v>
      </c>
      <c r="G17" s="80">
        <f>E17*F17</f>
        <v>0</v>
      </c>
      <c r="J17" s="81" t="s">
        <v>71</v>
      </c>
    </row>
    <row r="18" spans="1:10" x14ac:dyDescent="0.25">
      <c r="A18" s="51"/>
      <c r="B18" s="82"/>
      <c r="C18" s="82"/>
      <c r="D18" s="82"/>
      <c r="E18" s="83"/>
      <c r="F18" s="84" t="s">
        <v>72</v>
      </c>
      <c r="G18" s="85">
        <f>SUM(G14:G17)</f>
        <v>0</v>
      </c>
    </row>
    <row r="19" spans="1:10" x14ac:dyDescent="0.25">
      <c r="A19" s="51"/>
      <c r="B19" s="82"/>
      <c r="C19" s="82"/>
      <c r="D19" s="86"/>
      <c r="E19" s="87"/>
      <c r="F19" s="88" t="s">
        <v>73</v>
      </c>
      <c r="G19" s="77">
        <f>IF(G18&gt;100000,G18*5%,0)</f>
        <v>0</v>
      </c>
    </row>
    <row r="20" spans="1:10" x14ac:dyDescent="0.25">
      <c r="A20" s="51"/>
      <c r="B20" s="89" t="s">
        <v>74</v>
      </c>
      <c r="C20" s="120" t="s">
        <v>75</v>
      </c>
      <c r="D20" s="120"/>
      <c r="E20" s="120"/>
      <c r="F20" s="90" t="s">
        <v>76</v>
      </c>
      <c r="G20" s="91">
        <f>G18-G19</f>
        <v>0</v>
      </c>
    </row>
    <row r="21" spans="1:10" x14ac:dyDescent="0.25">
      <c r="A21" s="51"/>
      <c r="B21" s="89" t="s">
        <v>77</v>
      </c>
      <c r="C21" s="120" t="s">
        <v>78</v>
      </c>
      <c r="D21" s="120"/>
      <c r="E21" s="120"/>
      <c r="F21" s="92">
        <v>0.16</v>
      </c>
      <c r="G21" s="93">
        <f>G20*16%</f>
        <v>0</v>
      </c>
    </row>
    <row r="22" spans="1:10" x14ac:dyDescent="0.25">
      <c r="A22" s="51"/>
      <c r="B22" s="89" t="s">
        <v>79</v>
      </c>
      <c r="C22" s="109">
        <v>0</v>
      </c>
      <c r="D22" s="110"/>
      <c r="E22" s="82"/>
      <c r="F22" s="90" t="s">
        <v>80</v>
      </c>
      <c r="G22" s="94">
        <f>G20+G21</f>
        <v>0</v>
      </c>
    </row>
    <row r="23" spans="1:10" x14ac:dyDescent="0.25">
      <c r="A23" s="51"/>
      <c r="B23" s="95"/>
      <c r="C23" s="95"/>
      <c r="D23" s="95"/>
      <c r="E23" s="111">
        <v>0</v>
      </c>
      <c r="F23" s="112"/>
      <c r="G23" s="93">
        <v>0</v>
      </c>
    </row>
    <row r="24" spans="1:10" x14ac:dyDescent="0.25">
      <c r="A24" s="51"/>
      <c r="B24" s="82"/>
      <c r="C24" s="82"/>
      <c r="D24" s="82"/>
      <c r="E24" s="113">
        <v>0</v>
      </c>
      <c r="F24" s="114"/>
      <c r="G24" s="96">
        <v>0</v>
      </c>
    </row>
    <row r="25" spans="1:10" x14ac:dyDescent="0.25">
      <c r="A25" s="51"/>
      <c r="B25" s="97"/>
      <c r="C25" s="97"/>
      <c r="D25" s="97"/>
      <c r="E25" s="97"/>
      <c r="F25" s="98" t="s">
        <v>81</v>
      </c>
      <c r="G25" s="99">
        <f>G22-G23-G24</f>
        <v>0</v>
      </c>
    </row>
    <row r="26" spans="1:10" x14ac:dyDescent="0.25">
      <c r="A26" s="66"/>
      <c r="B26" s="66"/>
      <c r="C26" s="66"/>
      <c r="D26" s="66"/>
      <c r="E26" s="66"/>
      <c r="F26" s="66"/>
      <c r="G26" s="66"/>
    </row>
    <row r="27" spans="1:10" x14ac:dyDescent="0.25">
      <c r="A27" s="66"/>
      <c r="B27" s="66"/>
      <c r="C27" s="66"/>
      <c r="D27" s="66"/>
      <c r="E27" s="66"/>
      <c r="F27" s="66"/>
      <c r="G27" s="66"/>
    </row>
    <row r="28" spans="1:10" x14ac:dyDescent="0.25">
      <c r="A28" s="66"/>
      <c r="B28" s="66"/>
      <c r="C28" s="66"/>
      <c r="D28" s="66"/>
      <c r="E28" s="66"/>
      <c r="F28" s="66"/>
      <c r="G28" s="66"/>
    </row>
    <row r="29" spans="1:10" x14ac:dyDescent="0.25">
      <c r="A29" s="66"/>
      <c r="B29" s="66"/>
      <c r="C29" s="66"/>
      <c r="D29" s="66"/>
      <c r="E29" s="66"/>
      <c r="F29" s="66"/>
      <c r="G29" s="66"/>
    </row>
    <row r="30" spans="1:10" x14ac:dyDescent="0.25">
      <c r="A30" s="66"/>
      <c r="B30" s="66"/>
      <c r="C30" s="66"/>
      <c r="D30" s="66"/>
      <c r="E30" s="66"/>
      <c r="F30" s="66"/>
      <c r="G30" s="66"/>
    </row>
    <row r="31" spans="1:10" x14ac:dyDescent="0.25">
      <c r="A31" s="66"/>
      <c r="B31" s="66"/>
      <c r="C31" s="66"/>
      <c r="D31" s="66"/>
      <c r="E31" s="66"/>
      <c r="F31" s="66"/>
      <c r="G31" s="66"/>
    </row>
    <row r="32" spans="1:10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39" spans="1:7" x14ac:dyDescent="0.25">
      <c r="A39" s="66"/>
      <c r="B39" s="66"/>
      <c r="C39" s="66"/>
      <c r="D39" s="66"/>
      <c r="E39" s="66"/>
      <c r="F39" s="66"/>
      <c r="G39" s="66"/>
    </row>
    <row r="40" spans="1:7" x14ac:dyDescent="0.25">
      <c r="A40" s="66"/>
      <c r="B40" s="66"/>
      <c r="C40" s="66"/>
      <c r="D40" s="66"/>
      <c r="E40" s="66"/>
      <c r="F40" s="66"/>
      <c r="G40" s="66"/>
    </row>
    <row r="41" spans="1:7" x14ac:dyDescent="0.25">
      <c r="A41" s="66"/>
      <c r="B41" s="66"/>
      <c r="C41" s="66"/>
      <c r="D41" s="66"/>
      <c r="E41" s="66"/>
      <c r="F41" s="66"/>
      <c r="G41" s="66"/>
    </row>
    <row r="42" spans="1:7" x14ac:dyDescent="0.25">
      <c r="A42" s="66"/>
      <c r="B42" s="66"/>
      <c r="C42" s="66"/>
      <c r="D42" s="66"/>
      <c r="E42" s="66"/>
      <c r="F42" s="66"/>
      <c r="G42" s="66"/>
    </row>
    <row r="43" spans="1:7" x14ac:dyDescent="0.25">
      <c r="A43" s="66"/>
      <c r="B43" s="66"/>
      <c r="C43" s="66"/>
      <c r="D43" s="66"/>
      <c r="E43" s="66"/>
      <c r="F43" s="66"/>
      <c r="G43" s="66"/>
    </row>
    <row r="44" spans="1:7" x14ac:dyDescent="0.25">
      <c r="A44" s="66"/>
      <c r="B44" s="66"/>
      <c r="C44" s="66"/>
      <c r="D44" s="66"/>
      <c r="E44" s="66"/>
      <c r="F44" s="66"/>
      <c r="G44" s="66"/>
    </row>
    <row r="45" spans="1:7" x14ac:dyDescent="0.25">
      <c r="A45" s="66"/>
      <c r="B45" s="66"/>
      <c r="C45" s="66"/>
      <c r="D45" s="66"/>
      <c r="E45" s="66"/>
      <c r="F45" s="66"/>
      <c r="G45" s="66"/>
    </row>
    <row r="46" spans="1:7" x14ac:dyDescent="0.25">
      <c r="A46" s="66"/>
      <c r="B46" s="66"/>
      <c r="C46" s="66"/>
      <c r="D46" s="66"/>
      <c r="E46" s="66"/>
      <c r="F46" s="66"/>
      <c r="G46" s="66"/>
    </row>
    <row r="47" spans="1:7" x14ac:dyDescent="0.25">
      <c r="A47" s="66"/>
      <c r="B47" s="66"/>
      <c r="C47" s="66"/>
      <c r="D47" s="66"/>
      <c r="E47" s="66"/>
      <c r="F47" s="66"/>
      <c r="G47" s="66"/>
    </row>
    <row r="48" spans="1:7" x14ac:dyDescent="0.25">
      <c r="A48" s="66"/>
      <c r="B48" s="66"/>
      <c r="C48" s="66"/>
      <c r="D48" s="66"/>
      <c r="E48" s="66"/>
      <c r="F48" s="66"/>
      <c r="G48" s="66"/>
    </row>
    <row r="49" spans="1:7" x14ac:dyDescent="0.25">
      <c r="A49" s="66"/>
      <c r="B49" s="66"/>
      <c r="C49" s="66"/>
      <c r="D49" s="66"/>
      <c r="E49" s="66"/>
      <c r="F49" s="66"/>
      <c r="G49" s="66"/>
    </row>
    <row r="50" spans="1:7" x14ac:dyDescent="0.25">
      <c r="A50" s="66"/>
      <c r="B50" s="66"/>
      <c r="C50" s="66"/>
      <c r="D50" s="66"/>
      <c r="E50" s="66"/>
      <c r="F50" s="66"/>
      <c r="G50" s="66"/>
    </row>
    <row r="51" spans="1:7" x14ac:dyDescent="0.25">
      <c r="A51" s="66"/>
      <c r="B51" s="66"/>
      <c r="C51" s="66"/>
      <c r="D51" s="66"/>
      <c r="E51" s="66"/>
      <c r="F51" s="66"/>
      <c r="G51" s="66"/>
    </row>
    <row r="52" spans="1:7" x14ac:dyDescent="0.25">
      <c r="A52" s="66"/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  <row r="61" spans="1:7" x14ac:dyDescent="0.25">
      <c r="A61" s="66"/>
      <c r="B61" s="66"/>
      <c r="C61" s="66"/>
      <c r="D61" s="66"/>
      <c r="E61" s="66"/>
      <c r="F61" s="66"/>
      <c r="G61" s="66"/>
    </row>
    <row r="62" spans="1:7" x14ac:dyDescent="0.25">
      <c r="A62" s="66"/>
      <c r="B62" s="66"/>
      <c r="C62" s="66"/>
      <c r="D62" s="66"/>
      <c r="E62" s="66"/>
      <c r="F62" s="66"/>
      <c r="G62" s="66"/>
    </row>
    <row r="63" spans="1:7" x14ac:dyDescent="0.25">
      <c r="A63" s="66"/>
      <c r="B63" s="66"/>
      <c r="C63" s="66"/>
      <c r="D63" s="66"/>
      <c r="E63" s="66"/>
      <c r="F63" s="66"/>
      <c r="G63" s="66"/>
    </row>
    <row r="64" spans="1:7" x14ac:dyDescent="0.25">
      <c r="A64" s="66"/>
      <c r="B64" s="66"/>
      <c r="C64" s="66"/>
      <c r="D64" s="66"/>
      <c r="E64" s="66"/>
      <c r="F64" s="66"/>
      <c r="G64" s="66"/>
    </row>
    <row r="65" spans="1:7" x14ac:dyDescent="0.25">
      <c r="A65" s="66"/>
      <c r="B65" s="66"/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  <c r="F72" s="66"/>
      <c r="G72" s="66"/>
    </row>
    <row r="73" spans="1:7" x14ac:dyDescent="0.25">
      <c r="A73" s="66"/>
      <c r="B73" s="66"/>
      <c r="C73" s="66"/>
      <c r="D73" s="66"/>
      <c r="E73" s="66"/>
      <c r="F73" s="66"/>
      <c r="G73" s="66"/>
    </row>
    <row r="74" spans="1:7" x14ac:dyDescent="0.25">
      <c r="A74" s="66"/>
      <c r="B74" s="66"/>
      <c r="C74" s="66"/>
      <c r="D74" s="66"/>
      <c r="E74" s="66"/>
      <c r="F74" s="66"/>
      <c r="G74" s="66"/>
    </row>
    <row r="75" spans="1:7" x14ac:dyDescent="0.25">
      <c r="A75" s="66"/>
      <c r="B75" s="66"/>
      <c r="C75" s="66"/>
      <c r="D75" s="66"/>
      <c r="E75" s="66"/>
      <c r="F75" s="66"/>
      <c r="G75" s="66"/>
    </row>
    <row r="76" spans="1:7" x14ac:dyDescent="0.25">
      <c r="A76" s="66"/>
      <c r="B76" s="66"/>
      <c r="C76" s="66"/>
      <c r="D76" s="66"/>
      <c r="E76" s="66"/>
      <c r="F76" s="66"/>
      <c r="G76" s="66"/>
    </row>
    <row r="77" spans="1:7" x14ac:dyDescent="0.25">
      <c r="A77" s="66"/>
      <c r="B77" s="66"/>
      <c r="C77" s="66"/>
      <c r="D77" s="66"/>
      <c r="E77" s="66"/>
      <c r="F77" s="66"/>
      <c r="G77" s="66"/>
    </row>
    <row r="78" spans="1:7" x14ac:dyDescent="0.25">
      <c r="A78" s="66"/>
      <c r="B78" s="66"/>
      <c r="C78" s="66"/>
      <c r="D78" s="66"/>
      <c r="E78" s="66"/>
      <c r="F78" s="66"/>
      <c r="G78" s="66"/>
    </row>
    <row r="79" spans="1:7" x14ac:dyDescent="0.25">
      <c r="A79" s="66"/>
      <c r="B79" s="66"/>
      <c r="C79" s="66"/>
      <c r="D79" s="66"/>
      <c r="E79" s="66"/>
      <c r="F79" s="66"/>
      <c r="G79" s="66"/>
    </row>
    <row r="80" spans="1:7" x14ac:dyDescent="0.25">
      <c r="A80" s="66"/>
      <c r="B80" s="66"/>
      <c r="C80" s="66"/>
      <c r="D80" s="66"/>
      <c r="E80" s="66"/>
      <c r="F80" s="66"/>
      <c r="G80" s="66"/>
    </row>
    <row r="81" spans="1:7" x14ac:dyDescent="0.25">
      <c r="A81" s="66"/>
      <c r="B81" s="66"/>
      <c r="C81" s="66"/>
      <c r="D81" s="66"/>
      <c r="E81" s="66"/>
      <c r="F81" s="66"/>
      <c r="G81" s="66"/>
    </row>
    <row r="82" spans="1:7" x14ac:dyDescent="0.25">
      <c r="A82" s="66"/>
      <c r="B82" s="66"/>
      <c r="C82" s="66"/>
      <c r="D82" s="66"/>
      <c r="E82" s="66"/>
      <c r="F82" s="66"/>
      <c r="G82" s="66"/>
    </row>
    <row r="83" spans="1:7" x14ac:dyDescent="0.25">
      <c r="A83" s="66"/>
      <c r="B83" s="66"/>
      <c r="C83" s="66"/>
      <c r="D83" s="66"/>
      <c r="E83" s="66"/>
      <c r="F83" s="66"/>
      <c r="G83" s="66"/>
    </row>
    <row r="84" spans="1:7" x14ac:dyDescent="0.25">
      <c r="A84" s="66"/>
      <c r="B84" s="66"/>
      <c r="C84" s="66"/>
      <c r="D84" s="66"/>
      <c r="E84" s="66"/>
      <c r="F84" s="66"/>
      <c r="G84" s="66"/>
    </row>
    <row r="85" spans="1:7" x14ac:dyDescent="0.25">
      <c r="A85" s="66"/>
      <c r="B85" s="66"/>
      <c r="C85" s="66"/>
      <c r="D85" s="66"/>
      <c r="E85" s="66"/>
      <c r="F85" s="66"/>
      <c r="G85" s="66"/>
    </row>
    <row r="86" spans="1:7" x14ac:dyDescent="0.25">
      <c r="A86" s="66"/>
      <c r="B86" s="66"/>
      <c r="C86" s="66"/>
      <c r="D86" s="66"/>
      <c r="E86" s="66"/>
      <c r="F86" s="66"/>
      <c r="G86" s="66"/>
    </row>
    <row r="87" spans="1:7" x14ac:dyDescent="0.25">
      <c r="A87" s="66"/>
      <c r="B87" s="66"/>
      <c r="C87" s="66"/>
      <c r="D87" s="66"/>
      <c r="E87" s="66"/>
      <c r="F87" s="66"/>
      <c r="G87" s="66"/>
    </row>
    <row r="88" spans="1:7" x14ac:dyDescent="0.25">
      <c r="A88" s="66"/>
      <c r="B88" s="66"/>
      <c r="C88" s="66"/>
      <c r="D88" s="66"/>
      <c r="E88" s="66"/>
      <c r="F88" s="66"/>
      <c r="G88" s="66"/>
    </row>
    <row r="89" spans="1:7" x14ac:dyDescent="0.25">
      <c r="A89" s="66"/>
      <c r="B89" s="66"/>
      <c r="C89" s="66"/>
      <c r="D89" s="66"/>
      <c r="E89" s="66"/>
      <c r="F89" s="66"/>
      <c r="G89" s="66"/>
    </row>
    <row r="90" spans="1:7" x14ac:dyDescent="0.25">
      <c r="A90" s="66"/>
      <c r="B90" s="66"/>
      <c r="C90" s="66"/>
      <c r="D90" s="66"/>
      <c r="E90" s="66"/>
      <c r="F90" s="66"/>
      <c r="G90" s="66"/>
    </row>
    <row r="91" spans="1:7" x14ac:dyDescent="0.25">
      <c r="A91" s="66"/>
      <c r="B91" s="66"/>
      <c r="C91" s="66"/>
      <c r="D91" s="66"/>
      <c r="E91" s="66"/>
      <c r="F91" s="66"/>
      <c r="G91" s="66"/>
    </row>
    <row r="92" spans="1:7" x14ac:dyDescent="0.25">
      <c r="A92" s="66"/>
      <c r="B92" s="66"/>
      <c r="C92" s="66"/>
      <c r="D92" s="66"/>
      <c r="E92" s="66"/>
      <c r="F92" s="66"/>
      <c r="G92" s="66"/>
    </row>
    <row r="93" spans="1:7" x14ac:dyDescent="0.25">
      <c r="A93" s="66"/>
      <c r="B93" s="66"/>
      <c r="C93" s="66"/>
      <c r="D93" s="66"/>
      <c r="E93" s="66"/>
      <c r="F93" s="66"/>
      <c r="G93" s="66"/>
    </row>
    <row r="94" spans="1:7" x14ac:dyDescent="0.25">
      <c r="A94" s="66"/>
      <c r="B94" s="66"/>
      <c r="C94" s="66"/>
      <c r="D94" s="66"/>
      <c r="E94" s="66"/>
      <c r="F94" s="66"/>
      <c r="G94" s="66"/>
    </row>
    <row r="95" spans="1:7" x14ac:dyDescent="0.25">
      <c r="A95" s="66"/>
      <c r="B95" s="66"/>
      <c r="C95" s="66"/>
      <c r="D95" s="66"/>
      <c r="E95" s="66"/>
      <c r="F95" s="66"/>
      <c r="G95" s="66"/>
    </row>
    <row r="96" spans="1:7" x14ac:dyDescent="0.25">
      <c r="A96" s="66"/>
      <c r="B96" s="66"/>
      <c r="C96" s="66"/>
      <c r="D96" s="66"/>
      <c r="E96" s="66"/>
      <c r="F96" s="66"/>
      <c r="G96" s="66"/>
    </row>
    <row r="97" spans="1:7" x14ac:dyDescent="0.25">
      <c r="A97" s="66"/>
      <c r="B97" s="66"/>
      <c r="C97" s="66"/>
      <c r="D97" s="66"/>
      <c r="E97" s="66"/>
      <c r="F97" s="66"/>
      <c r="G97" s="66"/>
    </row>
    <row r="98" spans="1:7" x14ac:dyDescent="0.25">
      <c r="A98" s="66"/>
      <c r="B98" s="66"/>
      <c r="C98" s="66"/>
      <c r="D98" s="66"/>
      <c r="E98" s="66"/>
      <c r="F98" s="66"/>
      <c r="G98" s="66"/>
    </row>
    <row r="99" spans="1:7" x14ac:dyDescent="0.25">
      <c r="A99" s="66"/>
      <c r="B99" s="66"/>
      <c r="C99" s="66"/>
      <c r="D99" s="66"/>
      <c r="E99" s="66"/>
      <c r="F99" s="66"/>
      <c r="G99" s="66"/>
    </row>
    <row r="100" spans="1:7" x14ac:dyDescent="0.25">
      <c r="A100" s="66"/>
      <c r="B100" s="66"/>
      <c r="C100" s="66"/>
      <c r="D100" s="66"/>
      <c r="E100" s="66"/>
      <c r="F100" s="66"/>
      <c r="G100" s="66"/>
    </row>
    <row r="101" spans="1:7" x14ac:dyDescent="0.25">
      <c r="A101" s="66"/>
      <c r="B101" s="66"/>
      <c r="C101" s="66"/>
      <c r="D101" s="66"/>
      <c r="E101" s="66"/>
      <c r="F101" s="66"/>
      <c r="G101" s="66"/>
    </row>
    <row r="102" spans="1:7" x14ac:dyDescent="0.25">
      <c r="A102" s="66"/>
      <c r="B102" s="66"/>
      <c r="C102" s="66"/>
      <c r="D102" s="66"/>
      <c r="E102" s="66"/>
      <c r="F102" s="66"/>
      <c r="G102" s="66"/>
    </row>
    <row r="103" spans="1:7" x14ac:dyDescent="0.25">
      <c r="A103" s="66"/>
      <c r="B103" s="66"/>
      <c r="C103" s="66"/>
      <c r="D103" s="66"/>
      <c r="E103" s="66"/>
      <c r="F103" s="66"/>
      <c r="G103" s="66"/>
    </row>
    <row r="104" spans="1:7" x14ac:dyDescent="0.25">
      <c r="A104" s="66"/>
      <c r="B104" s="66"/>
      <c r="C104" s="66"/>
      <c r="D104" s="66"/>
      <c r="E104" s="66"/>
      <c r="F104" s="66"/>
      <c r="G104" s="66"/>
    </row>
    <row r="105" spans="1:7" x14ac:dyDescent="0.25">
      <c r="A105" s="66"/>
      <c r="B105" s="66"/>
      <c r="C105" s="66"/>
      <c r="D105" s="66"/>
      <c r="E105" s="66"/>
      <c r="F105" s="66"/>
      <c r="G105" s="66"/>
    </row>
    <row r="106" spans="1:7" x14ac:dyDescent="0.25">
      <c r="A106" s="66"/>
      <c r="B106" s="66"/>
      <c r="C106" s="66"/>
      <c r="D106" s="66"/>
      <c r="E106" s="66"/>
      <c r="F106" s="66"/>
      <c r="G106" s="66"/>
    </row>
    <row r="107" spans="1:7" x14ac:dyDescent="0.25">
      <c r="A107" s="66"/>
      <c r="B107" s="66"/>
      <c r="C107" s="66"/>
      <c r="D107" s="66"/>
      <c r="E107" s="66"/>
      <c r="F107" s="66"/>
      <c r="G107" s="66"/>
    </row>
    <row r="108" spans="1:7" x14ac:dyDescent="0.25">
      <c r="A108" s="66"/>
      <c r="B108" s="66"/>
      <c r="C108" s="66"/>
      <c r="D108" s="66"/>
      <c r="E108" s="66"/>
      <c r="F108" s="66"/>
      <c r="G108" s="66"/>
    </row>
    <row r="109" spans="1:7" x14ac:dyDescent="0.25">
      <c r="A109" s="66"/>
      <c r="B109" s="66"/>
      <c r="C109" s="66"/>
      <c r="D109" s="66"/>
      <c r="E109" s="66"/>
      <c r="F109" s="66"/>
      <c r="G109" s="66"/>
    </row>
    <row r="110" spans="1:7" x14ac:dyDescent="0.25">
      <c r="A110" s="66"/>
      <c r="B110" s="66"/>
      <c r="C110" s="66"/>
      <c r="D110" s="66"/>
      <c r="E110" s="66"/>
      <c r="F110" s="66"/>
      <c r="G110" s="66"/>
    </row>
    <row r="111" spans="1:7" x14ac:dyDescent="0.25">
      <c r="A111" s="66"/>
      <c r="B111" s="66"/>
      <c r="C111" s="66"/>
      <c r="D111" s="66"/>
      <c r="E111" s="66"/>
      <c r="F111" s="66"/>
      <c r="G111" s="66"/>
    </row>
    <row r="112" spans="1:7" x14ac:dyDescent="0.25">
      <c r="A112" s="66"/>
      <c r="B112" s="66"/>
      <c r="C112" s="66"/>
      <c r="D112" s="66"/>
      <c r="E112" s="66"/>
      <c r="F112" s="66"/>
      <c r="G112" s="66"/>
    </row>
    <row r="113" spans="1:7" x14ac:dyDescent="0.25">
      <c r="A113" s="66"/>
      <c r="B113" s="66"/>
      <c r="C113" s="66"/>
      <c r="D113" s="66"/>
      <c r="E113" s="66"/>
      <c r="F113" s="66"/>
      <c r="G113" s="66"/>
    </row>
    <row r="114" spans="1:7" x14ac:dyDescent="0.25">
      <c r="A114" s="66"/>
      <c r="B114" s="66"/>
      <c r="C114" s="66"/>
      <c r="D114" s="66"/>
      <c r="E114" s="66"/>
      <c r="F114" s="66"/>
      <c r="G114" s="66"/>
    </row>
    <row r="115" spans="1:7" x14ac:dyDescent="0.25">
      <c r="A115" s="66"/>
      <c r="B115" s="66"/>
      <c r="C115" s="66"/>
      <c r="D115" s="66"/>
      <c r="E115" s="66"/>
      <c r="F115" s="66"/>
      <c r="G115" s="66"/>
    </row>
    <row r="116" spans="1:7" x14ac:dyDescent="0.25">
      <c r="A116" s="66"/>
      <c r="B116" s="66"/>
      <c r="C116" s="66"/>
      <c r="D116" s="66"/>
      <c r="E116" s="66"/>
      <c r="F116" s="66"/>
      <c r="G116" s="66"/>
    </row>
    <row r="117" spans="1:7" x14ac:dyDescent="0.25">
      <c r="A117" s="66"/>
      <c r="B117" s="66"/>
      <c r="C117" s="66"/>
      <c r="D117" s="66"/>
      <c r="E117" s="66"/>
      <c r="F117" s="66"/>
      <c r="G117" s="66"/>
    </row>
    <row r="118" spans="1:7" x14ac:dyDescent="0.25">
      <c r="A118" s="66"/>
      <c r="B118" s="66"/>
      <c r="C118" s="66"/>
      <c r="D118" s="66"/>
      <c r="E118" s="66"/>
      <c r="F118" s="66"/>
      <c r="G118" s="66"/>
    </row>
    <row r="119" spans="1:7" x14ac:dyDescent="0.25">
      <c r="A119" s="66"/>
      <c r="B119" s="66"/>
      <c r="C119" s="66"/>
      <c r="D119" s="66"/>
      <c r="E119" s="66"/>
      <c r="F119" s="66"/>
      <c r="G119" s="66"/>
    </row>
    <row r="120" spans="1:7" x14ac:dyDescent="0.25">
      <c r="A120" s="66"/>
      <c r="B120" s="66"/>
      <c r="C120" s="66"/>
      <c r="D120" s="66"/>
      <c r="E120" s="66"/>
      <c r="F120" s="66"/>
      <c r="G120" s="66"/>
    </row>
    <row r="121" spans="1:7" x14ac:dyDescent="0.25">
      <c r="A121" s="66"/>
      <c r="B121" s="66"/>
      <c r="C121" s="66"/>
      <c r="D121" s="66"/>
      <c r="E121" s="66"/>
      <c r="F121" s="66"/>
      <c r="G121" s="66"/>
    </row>
    <row r="122" spans="1:7" x14ac:dyDescent="0.25">
      <c r="A122" s="66"/>
      <c r="B122" s="66"/>
      <c r="C122" s="66"/>
      <c r="D122" s="66"/>
      <c r="E122" s="66"/>
      <c r="F122" s="66"/>
      <c r="G122" s="66"/>
    </row>
    <row r="123" spans="1:7" x14ac:dyDescent="0.25">
      <c r="A123" s="66"/>
      <c r="B123" s="66"/>
      <c r="C123" s="66"/>
      <c r="D123" s="66"/>
      <c r="E123" s="66"/>
      <c r="F123" s="66"/>
      <c r="G123" s="66"/>
    </row>
    <row r="124" spans="1:7" x14ac:dyDescent="0.25">
      <c r="A124" s="66"/>
      <c r="B124" s="66"/>
      <c r="C124" s="66"/>
      <c r="D124" s="66"/>
      <c r="E124" s="66"/>
      <c r="F124" s="66"/>
      <c r="G124" s="66"/>
    </row>
    <row r="125" spans="1:7" x14ac:dyDescent="0.25">
      <c r="A125" s="66"/>
      <c r="B125" s="66"/>
      <c r="C125" s="66"/>
      <c r="D125" s="66"/>
      <c r="E125" s="66"/>
      <c r="F125" s="66"/>
      <c r="G125" s="66"/>
    </row>
    <row r="126" spans="1:7" x14ac:dyDescent="0.25">
      <c r="A126" s="66"/>
      <c r="B126" s="66"/>
      <c r="C126" s="66"/>
      <c r="D126" s="66"/>
      <c r="E126" s="66"/>
      <c r="F126" s="66"/>
      <c r="G126" s="66"/>
    </row>
    <row r="127" spans="1:7" x14ac:dyDescent="0.25">
      <c r="A127" s="66"/>
      <c r="B127" s="66"/>
      <c r="C127" s="66"/>
      <c r="D127" s="66"/>
      <c r="E127" s="66"/>
      <c r="F127" s="66"/>
      <c r="G127" s="66"/>
    </row>
    <row r="128" spans="1:7" x14ac:dyDescent="0.25">
      <c r="A128" s="66"/>
      <c r="B128" s="66"/>
      <c r="C128" s="66"/>
      <c r="D128" s="66"/>
      <c r="E128" s="66"/>
      <c r="F128" s="66"/>
      <c r="G128" s="66"/>
    </row>
    <row r="129" spans="1:7" x14ac:dyDescent="0.25">
      <c r="A129" s="66"/>
      <c r="B129" s="66"/>
      <c r="C129" s="66"/>
      <c r="D129" s="66"/>
      <c r="E129" s="66"/>
      <c r="F129" s="66"/>
      <c r="G129" s="66"/>
    </row>
    <row r="130" spans="1:7" x14ac:dyDescent="0.25">
      <c r="A130" s="66"/>
      <c r="B130" s="66"/>
      <c r="C130" s="66"/>
      <c r="D130" s="66"/>
      <c r="E130" s="66"/>
      <c r="F130" s="66"/>
      <c r="G130" s="66"/>
    </row>
    <row r="131" spans="1:7" x14ac:dyDescent="0.25">
      <c r="A131" s="66"/>
      <c r="B131" s="66"/>
      <c r="C131" s="66"/>
      <c r="D131" s="66"/>
      <c r="E131" s="66"/>
      <c r="F131" s="66"/>
      <c r="G131" s="66"/>
    </row>
    <row r="132" spans="1:7" x14ac:dyDescent="0.25">
      <c r="A132" s="66"/>
      <c r="B132" s="66"/>
      <c r="C132" s="66"/>
      <c r="D132" s="66"/>
      <c r="E132" s="66"/>
      <c r="F132" s="66"/>
      <c r="G132" s="66"/>
    </row>
    <row r="133" spans="1:7" x14ac:dyDescent="0.25">
      <c r="A133" s="66"/>
      <c r="B133" s="66"/>
      <c r="C133" s="66"/>
      <c r="D133" s="66"/>
      <c r="E133" s="66"/>
      <c r="F133" s="66"/>
      <c r="G133" s="66"/>
    </row>
    <row r="134" spans="1:7" x14ac:dyDescent="0.25">
      <c r="A134" s="66"/>
      <c r="B134" s="66"/>
      <c r="C134" s="66"/>
      <c r="D134" s="66"/>
      <c r="E134" s="66"/>
      <c r="F134" s="66"/>
      <c r="G134" s="66"/>
    </row>
    <row r="135" spans="1:7" x14ac:dyDescent="0.25">
      <c r="A135" s="66"/>
      <c r="B135" s="66"/>
      <c r="C135" s="66"/>
      <c r="D135" s="66"/>
      <c r="E135" s="66"/>
      <c r="F135" s="66"/>
      <c r="G135" s="66"/>
    </row>
    <row r="136" spans="1:7" x14ac:dyDescent="0.25">
      <c r="A136" s="66"/>
      <c r="B136" s="66"/>
      <c r="C136" s="66"/>
      <c r="D136" s="66"/>
      <c r="E136" s="66"/>
      <c r="F136" s="66"/>
      <c r="G136" s="66"/>
    </row>
    <row r="137" spans="1:7" x14ac:dyDescent="0.25">
      <c r="A137" s="66"/>
      <c r="B137" s="66"/>
      <c r="C137" s="66"/>
      <c r="D137" s="66"/>
      <c r="E137" s="66"/>
      <c r="F137" s="66"/>
      <c r="G137" s="66"/>
    </row>
    <row r="138" spans="1:7" x14ac:dyDescent="0.25">
      <c r="A138" s="66"/>
      <c r="B138" s="66"/>
      <c r="C138" s="66"/>
      <c r="D138" s="66"/>
      <c r="E138" s="66"/>
      <c r="F138" s="66"/>
      <c r="G138" s="66"/>
    </row>
    <row r="139" spans="1:7" x14ac:dyDescent="0.25">
      <c r="A139" s="66"/>
      <c r="B139" s="66"/>
      <c r="C139" s="66"/>
      <c r="D139" s="66"/>
      <c r="E139" s="66"/>
      <c r="F139" s="66"/>
      <c r="G139" s="66"/>
    </row>
    <row r="140" spans="1:7" x14ac:dyDescent="0.25">
      <c r="A140" s="66"/>
      <c r="B140" s="66"/>
      <c r="C140" s="66"/>
      <c r="D140" s="66"/>
      <c r="E140" s="66"/>
      <c r="F140" s="66"/>
      <c r="G140" s="66"/>
    </row>
    <row r="141" spans="1:7" x14ac:dyDescent="0.25">
      <c r="A141" s="66"/>
      <c r="B141" s="66"/>
      <c r="C141" s="66"/>
      <c r="D141" s="66"/>
      <c r="E141" s="66"/>
      <c r="F141" s="66"/>
      <c r="G141" s="66"/>
    </row>
    <row r="142" spans="1:7" x14ac:dyDescent="0.25">
      <c r="A142" s="66"/>
      <c r="B142" s="66"/>
      <c r="C142" s="66"/>
      <c r="D142" s="66"/>
      <c r="E142" s="66"/>
      <c r="F142" s="66"/>
      <c r="G142" s="66"/>
    </row>
    <row r="143" spans="1:7" x14ac:dyDescent="0.25">
      <c r="A143" s="66"/>
      <c r="B143" s="66"/>
      <c r="C143" s="66"/>
      <c r="D143" s="66"/>
      <c r="E143" s="66"/>
      <c r="F143" s="66"/>
      <c r="G143" s="66"/>
    </row>
    <row r="144" spans="1:7" x14ac:dyDescent="0.25">
      <c r="A144" s="66"/>
      <c r="B144" s="66"/>
      <c r="C144" s="66"/>
      <c r="D144" s="66"/>
      <c r="E144" s="66"/>
      <c r="F144" s="66"/>
      <c r="G144" s="66"/>
    </row>
    <row r="145" spans="1:7" x14ac:dyDescent="0.25">
      <c r="A145" s="66"/>
      <c r="B145" s="66"/>
      <c r="C145" s="66"/>
      <c r="D145" s="66"/>
      <c r="E145" s="66"/>
      <c r="F145" s="66"/>
      <c r="G145" s="66"/>
    </row>
    <row r="146" spans="1:7" x14ac:dyDescent="0.25">
      <c r="A146" s="66"/>
      <c r="B146" s="66"/>
      <c r="C146" s="66"/>
      <c r="D146" s="66"/>
      <c r="E146" s="66"/>
      <c r="F146" s="66"/>
      <c r="G146" s="66"/>
    </row>
    <row r="147" spans="1:7" x14ac:dyDescent="0.25">
      <c r="A147" s="66"/>
      <c r="B147" s="66"/>
      <c r="C147" s="66"/>
      <c r="D147" s="66"/>
      <c r="E147" s="66"/>
      <c r="F147" s="66"/>
      <c r="G147" s="66"/>
    </row>
    <row r="148" spans="1:7" x14ac:dyDescent="0.25">
      <c r="A148" s="66"/>
      <c r="B148" s="66"/>
      <c r="C148" s="66"/>
      <c r="D148" s="66"/>
      <c r="E148" s="66"/>
      <c r="F148" s="66"/>
      <c r="G148" s="66"/>
    </row>
    <row r="149" spans="1:7" x14ac:dyDescent="0.25">
      <c r="A149" s="66"/>
      <c r="B149" s="66"/>
      <c r="C149" s="66"/>
      <c r="D149" s="66"/>
      <c r="E149" s="66"/>
      <c r="F149" s="66"/>
      <c r="G149" s="66"/>
    </row>
    <row r="150" spans="1:7" x14ac:dyDescent="0.25">
      <c r="A150" s="66"/>
      <c r="B150" s="66"/>
      <c r="C150" s="66"/>
      <c r="D150" s="66"/>
      <c r="E150" s="66"/>
      <c r="F150" s="66"/>
      <c r="G150" s="66"/>
    </row>
    <row r="151" spans="1:7" x14ac:dyDescent="0.25">
      <c r="A151" s="66"/>
      <c r="B151" s="66"/>
      <c r="C151" s="66"/>
      <c r="D151" s="66"/>
      <c r="E151" s="66"/>
      <c r="F151" s="66"/>
      <c r="G151" s="66"/>
    </row>
    <row r="152" spans="1:7" x14ac:dyDescent="0.25">
      <c r="A152" s="66"/>
      <c r="B152" s="66"/>
      <c r="C152" s="66"/>
      <c r="D152" s="66"/>
      <c r="E152" s="66"/>
      <c r="F152" s="66"/>
      <c r="G152" s="66"/>
    </row>
    <row r="153" spans="1:7" x14ac:dyDescent="0.25">
      <c r="A153" s="66"/>
      <c r="B153" s="66"/>
      <c r="C153" s="66"/>
      <c r="D153" s="66"/>
      <c r="E153" s="66"/>
      <c r="F153" s="66"/>
      <c r="G153" s="66"/>
    </row>
    <row r="154" spans="1:7" x14ac:dyDescent="0.25">
      <c r="A154" s="66"/>
      <c r="B154" s="66"/>
      <c r="C154" s="66"/>
      <c r="D154" s="66"/>
      <c r="E154" s="66"/>
      <c r="F154" s="66"/>
      <c r="G154" s="66"/>
    </row>
    <row r="155" spans="1:7" x14ac:dyDescent="0.25">
      <c r="A155" s="66"/>
      <c r="B155" s="66"/>
      <c r="C155" s="66"/>
      <c r="D155" s="66"/>
      <c r="E155" s="66"/>
      <c r="F155" s="66"/>
      <c r="G155" s="66"/>
    </row>
    <row r="156" spans="1:7" x14ac:dyDescent="0.25">
      <c r="A156" s="66"/>
      <c r="B156" s="66"/>
      <c r="C156" s="66"/>
      <c r="D156" s="66"/>
      <c r="E156" s="66"/>
      <c r="F156" s="66"/>
      <c r="G156" s="66"/>
    </row>
    <row r="157" spans="1:7" x14ac:dyDescent="0.25">
      <c r="A157" s="66"/>
      <c r="B157" s="66"/>
      <c r="C157" s="66"/>
      <c r="D157" s="66"/>
      <c r="E157" s="66"/>
      <c r="F157" s="66"/>
      <c r="G157" s="66"/>
    </row>
    <row r="158" spans="1:7" x14ac:dyDescent="0.25">
      <c r="A158" s="66"/>
      <c r="B158" s="66"/>
      <c r="C158" s="66"/>
      <c r="D158" s="66"/>
      <c r="E158" s="66"/>
      <c r="F158" s="66"/>
      <c r="G158" s="66"/>
    </row>
    <row r="159" spans="1:7" x14ac:dyDescent="0.25">
      <c r="A159" s="66"/>
      <c r="B159" s="66"/>
      <c r="C159" s="66"/>
      <c r="D159" s="66"/>
      <c r="E159" s="66"/>
      <c r="F159" s="66"/>
      <c r="G159" s="66"/>
    </row>
    <row r="160" spans="1:7" x14ac:dyDescent="0.25">
      <c r="A160" s="66"/>
      <c r="B160" s="66"/>
      <c r="C160" s="66"/>
      <c r="D160" s="66"/>
      <c r="E160" s="66"/>
      <c r="F160" s="66"/>
      <c r="G160" s="66"/>
    </row>
    <row r="161" spans="1:7" x14ac:dyDescent="0.25">
      <c r="A161" s="66"/>
      <c r="B161" s="66"/>
      <c r="C161" s="66"/>
      <c r="D161" s="66"/>
      <c r="E161" s="66"/>
      <c r="F161" s="66"/>
      <c r="G161" s="66"/>
    </row>
    <row r="162" spans="1:7" x14ac:dyDescent="0.25">
      <c r="A162" s="66"/>
      <c r="B162" s="66"/>
      <c r="C162" s="66"/>
      <c r="D162" s="66"/>
      <c r="E162" s="66"/>
      <c r="F162" s="66"/>
      <c r="G162" s="66"/>
    </row>
    <row r="163" spans="1:7" x14ac:dyDescent="0.25">
      <c r="A163" s="66"/>
      <c r="B163" s="66"/>
      <c r="C163" s="66"/>
      <c r="D163" s="66"/>
      <c r="E163" s="66"/>
      <c r="F163" s="66"/>
      <c r="G163" s="66"/>
    </row>
    <row r="164" spans="1:7" x14ac:dyDescent="0.25">
      <c r="A164" s="66"/>
      <c r="B164" s="66"/>
      <c r="C164" s="66"/>
      <c r="D164" s="66"/>
      <c r="E164" s="66"/>
      <c r="F164" s="66"/>
      <c r="G164" s="66"/>
    </row>
    <row r="165" spans="1:7" x14ac:dyDescent="0.25">
      <c r="A165" s="66"/>
      <c r="B165" s="66"/>
      <c r="C165" s="66"/>
      <c r="D165" s="66"/>
      <c r="E165" s="66"/>
      <c r="F165" s="66"/>
      <c r="G165" s="66"/>
    </row>
    <row r="166" spans="1:7" x14ac:dyDescent="0.25">
      <c r="A166" s="66"/>
      <c r="B166" s="66"/>
      <c r="C166" s="66"/>
      <c r="D166" s="66"/>
      <c r="E166" s="66"/>
      <c r="F166" s="66"/>
      <c r="G166" s="66"/>
    </row>
    <row r="167" spans="1:7" x14ac:dyDescent="0.25">
      <c r="A167" s="66"/>
      <c r="B167" s="66"/>
      <c r="C167" s="66"/>
      <c r="D167" s="66"/>
      <c r="E167" s="66"/>
      <c r="F167" s="66"/>
      <c r="G167" s="66"/>
    </row>
    <row r="168" spans="1:7" x14ac:dyDescent="0.25">
      <c r="A168" s="66"/>
      <c r="B168" s="66"/>
      <c r="C168" s="66"/>
      <c r="D168" s="66"/>
      <c r="E168" s="66"/>
      <c r="F168" s="66"/>
      <c r="G168" s="66"/>
    </row>
    <row r="169" spans="1:7" x14ac:dyDescent="0.25">
      <c r="A169" s="66"/>
      <c r="B169" s="66"/>
      <c r="C169" s="66"/>
      <c r="D169" s="66"/>
      <c r="E169" s="66"/>
      <c r="F169" s="66"/>
      <c r="G169" s="66"/>
    </row>
    <row r="170" spans="1:7" x14ac:dyDescent="0.25">
      <c r="A170" s="66"/>
      <c r="B170" s="66"/>
      <c r="C170" s="66"/>
      <c r="D170" s="66"/>
      <c r="E170" s="66"/>
      <c r="F170" s="66"/>
      <c r="G170" s="66"/>
    </row>
    <row r="171" spans="1:7" x14ac:dyDescent="0.25">
      <c r="A171" s="66"/>
      <c r="B171" s="66"/>
      <c r="C171" s="66"/>
      <c r="D171" s="66"/>
      <c r="E171" s="66"/>
      <c r="F171" s="66"/>
      <c r="G171" s="66"/>
    </row>
    <row r="172" spans="1:7" x14ac:dyDescent="0.25">
      <c r="A172" s="66"/>
      <c r="B172" s="66"/>
      <c r="C172" s="66"/>
      <c r="D172" s="66"/>
      <c r="E172" s="66"/>
      <c r="F172" s="66"/>
      <c r="G172" s="66"/>
    </row>
    <row r="173" spans="1:7" x14ac:dyDescent="0.25">
      <c r="A173" s="66"/>
      <c r="B173" s="66"/>
      <c r="C173" s="66"/>
      <c r="D173" s="66"/>
      <c r="E173" s="66"/>
      <c r="F173" s="66"/>
      <c r="G173" s="66"/>
    </row>
    <row r="174" spans="1:7" x14ac:dyDescent="0.25">
      <c r="A174" s="66"/>
      <c r="B174" s="66"/>
      <c r="C174" s="66"/>
      <c r="D174" s="66"/>
      <c r="E174" s="66"/>
      <c r="F174" s="66"/>
      <c r="G174" s="66"/>
    </row>
    <row r="175" spans="1:7" x14ac:dyDescent="0.25">
      <c r="A175" s="66"/>
      <c r="B175" s="66"/>
      <c r="C175" s="66"/>
      <c r="D175" s="66"/>
      <c r="E175" s="66"/>
      <c r="F175" s="66"/>
      <c r="G175" s="66"/>
    </row>
    <row r="176" spans="1:7" x14ac:dyDescent="0.25">
      <c r="A176" s="66"/>
      <c r="B176" s="66"/>
      <c r="C176" s="66"/>
      <c r="D176" s="66"/>
      <c r="E176" s="66"/>
      <c r="F176" s="66"/>
      <c r="G176" s="66"/>
    </row>
    <row r="177" spans="1:7" x14ac:dyDescent="0.25">
      <c r="A177" s="66"/>
      <c r="B177" s="66"/>
      <c r="C177" s="66"/>
      <c r="D177" s="66"/>
      <c r="E177" s="66"/>
      <c r="F177" s="66"/>
      <c r="G177" s="66"/>
    </row>
    <row r="178" spans="1:7" x14ac:dyDescent="0.25">
      <c r="A178" s="66"/>
      <c r="B178" s="66"/>
      <c r="C178" s="66"/>
      <c r="D178" s="66"/>
      <c r="E178" s="66"/>
      <c r="F178" s="66"/>
      <c r="G178" s="66"/>
    </row>
    <row r="179" spans="1:7" x14ac:dyDescent="0.25">
      <c r="A179" s="66"/>
      <c r="B179" s="66"/>
      <c r="C179" s="66"/>
      <c r="D179" s="66"/>
      <c r="E179" s="66"/>
      <c r="F179" s="66"/>
      <c r="G179" s="66"/>
    </row>
    <row r="180" spans="1:7" x14ac:dyDescent="0.25">
      <c r="A180" s="66"/>
      <c r="B180" s="66"/>
      <c r="C180" s="66"/>
      <c r="D180" s="66"/>
      <c r="E180" s="66"/>
      <c r="F180" s="66"/>
      <c r="G180" s="66"/>
    </row>
    <row r="181" spans="1:7" x14ac:dyDescent="0.25">
      <c r="A181" s="66"/>
      <c r="B181" s="66"/>
      <c r="C181" s="66"/>
      <c r="D181" s="66"/>
      <c r="E181" s="66"/>
      <c r="F181" s="66"/>
      <c r="G181" s="66"/>
    </row>
    <row r="182" spans="1:7" x14ac:dyDescent="0.25">
      <c r="A182" s="66"/>
      <c r="B182" s="66"/>
      <c r="C182" s="66"/>
      <c r="D182" s="66"/>
      <c r="E182" s="66"/>
      <c r="F182" s="66"/>
      <c r="G182" s="66"/>
    </row>
    <row r="183" spans="1:7" x14ac:dyDescent="0.25">
      <c r="A183" s="66"/>
      <c r="B183" s="66"/>
      <c r="C183" s="66"/>
      <c r="D183" s="66"/>
      <c r="E183" s="66"/>
      <c r="F183" s="66"/>
      <c r="G183" s="66"/>
    </row>
    <row r="184" spans="1:7" x14ac:dyDescent="0.25">
      <c r="A184" s="66"/>
      <c r="B184" s="66"/>
      <c r="C184" s="66"/>
      <c r="D184" s="66"/>
      <c r="E184" s="66"/>
      <c r="F184" s="66"/>
      <c r="G184" s="66"/>
    </row>
    <row r="185" spans="1:7" x14ac:dyDescent="0.25">
      <c r="A185" s="66"/>
      <c r="B185" s="66"/>
      <c r="C185" s="66"/>
      <c r="D185" s="66"/>
      <c r="E185" s="66"/>
      <c r="F185" s="66"/>
      <c r="G185" s="66"/>
    </row>
    <row r="186" spans="1:7" x14ac:dyDescent="0.25">
      <c r="A186" s="66"/>
      <c r="B186" s="66"/>
      <c r="C186" s="66"/>
      <c r="D186" s="66"/>
      <c r="E186" s="66"/>
      <c r="F186" s="66"/>
      <c r="G186" s="66"/>
    </row>
    <row r="187" spans="1:7" x14ac:dyDescent="0.25">
      <c r="A187" s="66"/>
      <c r="B187" s="66"/>
      <c r="C187" s="66"/>
      <c r="D187" s="66"/>
      <c r="E187" s="66"/>
      <c r="F187" s="66"/>
      <c r="G187" s="66"/>
    </row>
    <row r="188" spans="1:7" x14ac:dyDescent="0.25">
      <c r="A188" s="66"/>
      <c r="B188" s="66"/>
      <c r="C188" s="66"/>
      <c r="D188" s="66"/>
      <c r="E188" s="66"/>
      <c r="F188" s="66"/>
      <c r="G188" s="66"/>
    </row>
    <row r="189" spans="1:7" x14ac:dyDescent="0.25">
      <c r="A189" s="66"/>
      <c r="B189" s="66"/>
      <c r="C189" s="66"/>
      <c r="D189" s="66"/>
      <c r="E189" s="66"/>
      <c r="F189" s="66"/>
      <c r="G189" s="66"/>
    </row>
    <row r="190" spans="1:7" x14ac:dyDescent="0.25">
      <c r="A190" s="66"/>
      <c r="B190" s="66"/>
      <c r="C190" s="66"/>
      <c r="D190" s="66"/>
      <c r="E190" s="66"/>
      <c r="F190" s="66"/>
      <c r="G190" s="66"/>
    </row>
    <row r="191" spans="1:7" x14ac:dyDescent="0.25">
      <c r="A191" s="66"/>
      <c r="B191" s="66"/>
      <c r="C191" s="66"/>
      <c r="D191" s="66"/>
      <c r="E191" s="66"/>
      <c r="F191" s="66"/>
      <c r="G191" s="66"/>
    </row>
    <row r="192" spans="1:7" x14ac:dyDescent="0.25">
      <c r="A192" s="66"/>
      <c r="B192" s="66"/>
      <c r="C192" s="66"/>
      <c r="D192" s="66"/>
      <c r="E192" s="66"/>
      <c r="F192" s="66"/>
      <c r="G192" s="66"/>
    </row>
    <row r="193" spans="1:7" x14ac:dyDescent="0.25">
      <c r="A193" s="66"/>
      <c r="B193" s="66"/>
      <c r="C193" s="66"/>
      <c r="D193" s="66"/>
      <c r="E193" s="66"/>
      <c r="F193" s="66"/>
      <c r="G193" s="66"/>
    </row>
    <row r="194" spans="1:7" x14ac:dyDescent="0.25">
      <c r="A194" s="66"/>
      <c r="B194" s="66"/>
      <c r="C194" s="66"/>
      <c r="D194" s="66"/>
      <c r="E194" s="66"/>
      <c r="F194" s="66"/>
      <c r="G194" s="66"/>
    </row>
    <row r="195" spans="1:7" x14ac:dyDescent="0.25">
      <c r="A195" s="66"/>
      <c r="B195" s="66"/>
      <c r="C195" s="66"/>
      <c r="D195" s="66"/>
      <c r="E195" s="66"/>
      <c r="F195" s="66"/>
      <c r="G195" s="66"/>
    </row>
    <row r="196" spans="1:7" x14ac:dyDescent="0.25">
      <c r="A196" s="66"/>
      <c r="B196" s="66"/>
      <c r="C196" s="66"/>
      <c r="D196" s="66"/>
      <c r="E196" s="66"/>
      <c r="F196" s="66"/>
      <c r="G196" s="66"/>
    </row>
    <row r="197" spans="1:7" x14ac:dyDescent="0.25">
      <c r="A197" s="66"/>
      <c r="B197" s="66"/>
      <c r="C197" s="66"/>
      <c r="D197" s="66"/>
      <c r="E197" s="66"/>
      <c r="F197" s="66"/>
      <c r="G197" s="66"/>
    </row>
    <row r="198" spans="1:7" x14ac:dyDescent="0.25">
      <c r="A198" s="66"/>
      <c r="B198" s="66"/>
      <c r="C198" s="66"/>
      <c r="D198" s="66"/>
      <c r="E198" s="66"/>
      <c r="F198" s="66"/>
      <c r="G198" s="66"/>
    </row>
    <row r="199" spans="1:7" x14ac:dyDescent="0.25">
      <c r="A199" s="66"/>
      <c r="B199" s="66"/>
      <c r="C199" s="66"/>
      <c r="D199" s="66"/>
      <c r="E199" s="66"/>
      <c r="F199" s="66"/>
      <c r="G199" s="66"/>
    </row>
    <row r="200" spans="1:7" x14ac:dyDescent="0.25">
      <c r="A200" s="66"/>
      <c r="B200" s="66"/>
      <c r="C200" s="66"/>
      <c r="D200" s="66"/>
      <c r="E200" s="66"/>
      <c r="F200" s="66"/>
      <c r="G200" s="66"/>
    </row>
    <row r="201" spans="1:7" x14ac:dyDescent="0.25">
      <c r="A201" s="66"/>
      <c r="B201" s="66"/>
      <c r="C201" s="66"/>
      <c r="D201" s="66"/>
      <c r="E201" s="66"/>
      <c r="F201" s="66"/>
      <c r="G201" s="66"/>
    </row>
    <row r="202" spans="1:7" x14ac:dyDescent="0.25">
      <c r="A202" s="66"/>
      <c r="B202" s="66"/>
      <c r="C202" s="66"/>
      <c r="D202" s="66"/>
      <c r="E202" s="66"/>
      <c r="F202" s="66"/>
      <c r="G202" s="66"/>
    </row>
    <row r="203" spans="1:7" x14ac:dyDescent="0.25">
      <c r="A203" s="66"/>
      <c r="B203" s="66"/>
      <c r="C203" s="66"/>
      <c r="D203" s="66"/>
      <c r="E203" s="66"/>
      <c r="F203" s="66"/>
      <c r="G203" s="66"/>
    </row>
    <row r="204" spans="1:7" x14ac:dyDescent="0.25">
      <c r="A204" s="66"/>
      <c r="B204" s="66"/>
      <c r="C204" s="66"/>
      <c r="D204" s="66"/>
      <c r="E204" s="66"/>
      <c r="F204" s="66"/>
      <c r="G204" s="66"/>
    </row>
    <row r="205" spans="1:7" x14ac:dyDescent="0.25">
      <c r="A205" s="66"/>
      <c r="B205" s="66"/>
      <c r="C205" s="66"/>
      <c r="D205" s="66"/>
      <c r="E205" s="66"/>
      <c r="F205" s="66"/>
      <c r="G205" s="66"/>
    </row>
    <row r="206" spans="1:7" x14ac:dyDescent="0.25">
      <c r="A206" s="66"/>
      <c r="B206" s="66"/>
      <c r="C206" s="66"/>
      <c r="D206" s="66"/>
      <c r="E206" s="66"/>
      <c r="F206" s="66"/>
      <c r="G206" s="66"/>
    </row>
    <row r="207" spans="1:7" x14ac:dyDescent="0.25">
      <c r="A207" s="66"/>
      <c r="B207" s="66"/>
      <c r="C207" s="66"/>
      <c r="D207" s="66"/>
      <c r="E207" s="66"/>
      <c r="F207" s="66"/>
      <c r="G207" s="66"/>
    </row>
    <row r="208" spans="1:7" x14ac:dyDescent="0.25">
      <c r="A208" s="66"/>
      <c r="B208" s="66"/>
      <c r="C208" s="66"/>
      <c r="D208" s="66"/>
      <c r="E208" s="66"/>
      <c r="F208" s="66"/>
      <c r="G208" s="66"/>
    </row>
    <row r="209" spans="1:7" x14ac:dyDescent="0.25">
      <c r="A209" s="66"/>
      <c r="B209" s="66"/>
      <c r="C209" s="66"/>
      <c r="D209" s="66"/>
      <c r="E209" s="66"/>
      <c r="F209" s="66"/>
      <c r="G209" s="66"/>
    </row>
    <row r="210" spans="1:7" x14ac:dyDescent="0.25">
      <c r="A210" s="66"/>
      <c r="B210" s="66"/>
      <c r="C210" s="66"/>
      <c r="D210" s="66"/>
      <c r="E210" s="66"/>
      <c r="F210" s="66"/>
      <c r="G210" s="66"/>
    </row>
    <row r="211" spans="1:7" x14ac:dyDescent="0.25">
      <c r="A211" s="66"/>
      <c r="B211" s="66"/>
      <c r="C211" s="66"/>
      <c r="D211" s="66"/>
      <c r="E211" s="66"/>
      <c r="F211" s="66"/>
      <c r="G211" s="66"/>
    </row>
    <row r="212" spans="1:7" x14ac:dyDescent="0.25">
      <c r="A212" s="66"/>
      <c r="B212" s="66"/>
      <c r="C212" s="66"/>
      <c r="D212" s="66"/>
      <c r="E212" s="66"/>
      <c r="F212" s="66"/>
      <c r="G212" s="66"/>
    </row>
    <row r="213" spans="1:7" x14ac:dyDescent="0.25">
      <c r="A213" s="66"/>
      <c r="B213" s="66"/>
      <c r="C213" s="66"/>
      <c r="D213" s="66"/>
      <c r="E213" s="66"/>
      <c r="F213" s="66"/>
      <c r="G213" s="66"/>
    </row>
    <row r="214" spans="1:7" x14ac:dyDescent="0.25">
      <c r="A214" s="66"/>
      <c r="B214" s="66"/>
      <c r="C214" s="66"/>
      <c r="D214" s="66"/>
      <c r="E214" s="66"/>
      <c r="F214" s="66"/>
      <c r="G214" s="66"/>
    </row>
    <row r="215" spans="1:7" x14ac:dyDescent="0.25">
      <c r="A215" s="66"/>
      <c r="B215" s="66"/>
      <c r="C215" s="66"/>
      <c r="D215" s="66"/>
      <c r="E215" s="66"/>
      <c r="F215" s="66"/>
      <c r="G215" s="66"/>
    </row>
    <row r="216" spans="1:7" x14ac:dyDescent="0.25">
      <c r="A216" s="66"/>
      <c r="B216" s="66"/>
      <c r="C216" s="66"/>
      <c r="D216" s="66"/>
      <c r="E216" s="66"/>
      <c r="F216" s="66"/>
      <c r="G216" s="66"/>
    </row>
    <row r="217" spans="1:7" x14ac:dyDescent="0.25">
      <c r="A217" s="66"/>
      <c r="B217" s="66"/>
      <c r="C217" s="66"/>
      <c r="D217" s="66"/>
      <c r="E217" s="66"/>
      <c r="F217" s="66"/>
      <c r="G217" s="66"/>
    </row>
    <row r="218" spans="1:7" x14ac:dyDescent="0.25">
      <c r="A218" s="66"/>
      <c r="B218" s="66"/>
      <c r="C218" s="66"/>
      <c r="D218" s="66"/>
      <c r="E218" s="66"/>
      <c r="F218" s="66"/>
      <c r="G218" s="66"/>
    </row>
    <row r="219" spans="1:7" x14ac:dyDescent="0.25">
      <c r="A219" s="66"/>
      <c r="B219" s="66"/>
      <c r="C219" s="66"/>
      <c r="D219" s="66"/>
      <c r="E219" s="66"/>
      <c r="F219" s="66"/>
      <c r="G219" s="66"/>
    </row>
    <row r="220" spans="1:7" x14ac:dyDescent="0.25">
      <c r="A220" s="66"/>
      <c r="B220" s="66"/>
      <c r="C220" s="66"/>
      <c r="D220" s="66"/>
      <c r="E220" s="66"/>
      <c r="F220" s="66"/>
      <c r="G220" s="66"/>
    </row>
    <row r="221" spans="1:7" x14ac:dyDescent="0.25">
      <c r="A221" s="66"/>
      <c r="B221" s="66"/>
      <c r="C221" s="66"/>
      <c r="D221" s="66"/>
      <c r="E221" s="66"/>
      <c r="F221" s="66"/>
      <c r="G221" s="66"/>
    </row>
    <row r="222" spans="1:7" x14ac:dyDescent="0.25">
      <c r="A222" s="66"/>
      <c r="B222" s="66"/>
      <c r="C222" s="66"/>
      <c r="D222" s="66"/>
      <c r="E222" s="66"/>
      <c r="F222" s="66"/>
      <c r="G222" s="66"/>
    </row>
    <row r="223" spans="1:7" x14ac:dyDescent="0.25">
      <c r="A223" s="66"/>
      <c r="B223" s="66"/>
      <c r="C223" s="66"/>
      <c r="D223" s="66"/>
      <c r="E223" s="66"/>
      <c r="F223" s="66"/>
      <c r="G223" s="66"/>
    </row>
    <row r="224" spans="1:7" x14ac:dyDescent="0.25">
      <c r="A224" s="66"/>
      <c r="B224" s="66"/>
      <c r="C224" s="66"/>
      <c r="D224" s="66"/>
      <c r="E224" s="66"/>
      <c r="F224" s="66"/>
      <c r="G224" s="66"/>
    </row>
    <row r="225" spans="1:7" x14ac:dyDescent="0.25">
      <c r="A225" s="66"/>
      <c r="B225" s="66"/>
      <c r="C225" s="66"/>
      <c r="D225" s="66"/>
      <c r="E225" s="66"/>
      <c r="F225" s="66"/>
      <c r="G225" s="66"/>
    </row>
    <row r="226" spans="1:7" x14ac:dyDescent="0.25">
      <c r="A226" s="66"/>
      <c r="B226" s="66"/>
      <c r="C226" s="66"/>
      <c r="D226" s="66"/>
      <c r="E226" s="66"/>
      <c r="F226" s="66"/>
      <c r="G226" s="66"/>
    </row>
    <row r="227" spans="1:7" x14ac:dyDescent="0.25">
      <c r="A227" s="66"/>
      <c r="B227" s="66"/>
      <c r="C227" s="66"/>
      <c r="D227" s="66"/>
      <c r="E227" s="66"/>
      <c r="F227" s="66"/>
      <c r="G227" s="66"/>
    </row>
    <row r="228" spans="1:7" x14ac:dyDescent="0.25">
      <c r="A228" s="66"/>
      <c r="B228" s="66"/>
      <c r="C228" s="66"/>
      <c r="D228" s="66"/>
      <c r="E228" s="66"/>
      <c r="F228" s="66"/>
      <c r="G228" s="66"/>
    </row>
    <row r="229" spans="1:7" x14ac:dyDescent="0.25">
      <c r="A229" s="66"/>
      <c r="B229" s="66"/>
      <c r="C229" s="66"/>
      <c r="D229" s="66"/>
      <c r="E229" s="66"/>
      <c r="F229" s="66"/>
      <c r="G229" s="66"/>
    </row>
    <row r="230" spans="1:7" x14ac:dyDescent="0.25">
      <c r="A230" s="66"/>
      <c r="B230" s="66"/>
      <c r="C230" s="66"/>
      <c r="D230" s="66"/>
      <c r="E230" s="66"/>
      <c r="F230" s="66"/>
      <c r="G230" s="66"/>
    </row>
    <row r="231" spans="1:7" x14ac:dyDescent="0.25">
      <c r="A231" s="66"/>
      <c r="B231" s="66"/>
      <c r="C231" s="66"/>
      <c r="D231" s="66"/>
      <c r="E231" s="66"/>
      <c r="F231" s="66"/>
      <c r="G231" s="66"/>
    </row>
    <row r="232" spans="1:7" x14ac:dyDescent="0.25">
      <c r="A232" s="66"/>
      <c r="B232" s="66"/>
      <c r="C232" s="66"/>
      <c r="D232" s="66"/>
      <c r="E232" s="66"/>
      <c r="F232" s="66"/>
      <c r="G232" s="66"/>
    </row>
    <row r="233" spans="1:7" x14ac:dyDescent="0.25">
      <c r="A233" s="66"/>
      <c r="B233" s="66"/>
      <c r="C233" s="66"/>
      <c r="D233" s="66"/>
      <c r="E233" s="66"/>
      <c r="F233" s="66"/>
      <c r="G233" s="66"/>
    </row>
    <row r="234" spans="1:7" x14ac:dyDescent="0.25">
      <c r="A234" s="66"/>
      <c r="B234" s="66"/>
      <c r="C234" s="66"/>
      <c r="D234" s="66"/>
      <c r="E234" s="66"/>
      <c r="F234" s="66"/>
      <c r="G234" s="66"/>
    </row>
    <row r="235" spans="1:7" x14ac:dyDescent="0.25">
      <c r="A235" s="66"/>
      <c r="B235" s="66"/>
      <c r="C235" s="66"/>
      <c r="D235" s="66"/>
      <c r="E235" s="66"/>
      <c r="F235" s="66"/>
      <c r="G235" s="66"/>
    </row>
    <row r="236" spans="1:7" x14ac:dyDescent="0.25">
      <c r="A236" s="66"/>
      <c r="B236" s="66"/>
      <c r="C236" s="66"/>
      <c r="D236" s="66"/>
      <c r="E236" s="66"/>
      <c r="F236" s="66"/>
      <c r="G236" s="66"/>
    </row>
    <row r="237" spans="1:7" x14ac:dyDescent="0.25">
      <c r="A237" s="66"/>
      <c r="B237" s="66"/>
      <c r="C237" s="66"/>
      <c r="D237" s="66"/>
      <c r="E237" s="66"/>
      <c r="F237" s="66"/>
      <c r="G237" s="66"/>
    </row>
    <row r="238" spans="1:7" x14ac:dyDescent="0.25">
      <c r="A238" s="66"/>
      <c r="B238" s="66"/>
      <c r="C238" s="66"/>
      <c r="D238" s="66"/>
      <c r="E238" s="66"/>
      <c r="F238" s="66"/>
      <c r="G238" s="66"/>
    </row>
    <row r="239" spans="1:7" x14ac:dyDescent="0.25">
      <c r="A239" s="66"/>
      <c r="B239" s="66"/>
      <c r="C239" s="66"/>
      <c r="D239" s="66"/>
      <c r="E239" s="66"/>
      <c r="F239" s="66"/>
      <c r="G239" s="66"/>
    </row>
    <row r="240" spans="1:7" x14ac:dyDescent="0.25">
      <c r="A240" s="66"/>
      <c r="B240" s="66"/>
      <c r="C240" s="66"/>
      <c r="D240" s="66"/>
      <c r="E240" s="66"/>
      <c r="F240" s="66"/>
      <c r="G240" s="66"/>
    </row>
    <row r="241" spans="1:7" x14ac:dyDescent="0.25">
      <c r="A241" s="66"/>
      <c r="B241" s="66"/>
      <c r="C241" s="66"/>
      <c r="D241" s="66"/>
      <c r="E241" s="66"/>
      <c r="F241" s="66"/>
      <c r="G241" s="66"/>
    </row>
    <row r="242" spans="1:7" x14ac:dyDescent="0.25">
      <c r="A242" s="66"/>
      <c r="B242" s="66"/>
      <c r="C242" s="66"/>
      <c r="D242" s="66"/>
      <c r="E242" s="66"/>
      <c r="F242" s="66"/>
      <c r="G242" s="66"/>
    </row>
    <row r="243" spans="1:7" x14ac:dyDescent="0.25">
      <c r="A243" s="66"/>
      <c r="B243" s="66"/>
      <c r="C243" s="66"/>
      <c r="D243" s="66"/>
      <c r="E243" s="66"/>
      <c r="F243" s="66"/>
      <c r="G243" s="66"/>
    </row>
    <row r="244" spans="1:7" x14ac:dyDescent="0.25">
      <c r="A244" s="66"/>
      <c r="B244" s="66"/>
      <c r="C244" s="66"/>
      <c r="D244" s="66"/>
      <c r="E244" s="66"/>
      <c r="F244" s="66"/>
      <c r="G244" s="66"/>
    </row>
    <row r="245" spans="1:7" x14ac:dyDescent="0.25">
      <c r="A245" s="66"/>
      <c r="B245" s="66"/>
      <c r="C245" s="66"/>
      <c r="D245" s="66"/>
      <c r="E245" s="66"/>
      <c r="F245" s="66"/>
      <c r="G245" s="66"/>
    </row>
    <row r="246" spans="1:7" x14ac:dyDescent="0.25">
      <c r="A246" s="66"/>
      <c r="B246" s="66"/>
      <c r="C246" s="66"/>
      <c r="D246" s="66"/>
      <c r="E246" s="66"/>
      <c r="F246" s="66"/>
      <c r="G246" s="66"/>
    </row>
    <row r="247" spans="1:7" x14ac:dyDescent="0.25">
      <c r="A247" s="66"/>
      <c r="B247" s="66"/>
      <c r="C247" s="66"/>
      <c r="D247" s="66"/>
      <c r="E247" s="66"/>
      <c r="F247" s="66"/>
      <c r="G247" s="66"/>
    </row>
    <row r="248" spans="1:7" x14ac:dyDescent="0.25">
      <c r="A248" s="66"/>
      <c r="B248" s="66"/>
      <c r="C248" s="66"/>
      <c r="D248" s="66"/>
      <c r="E248" s="66"/>
      <c r="F248" s="66"/>
      <c r="G248" s="66"/>
    </row>
    <row r="249" spans="1:7" x14ac:dyDescent="0.25">
      <c r="A249" s="66"/>
      <c r="B249" s="66"/>
      <c r="C249" s="66"/>
      <c r="D249" s="66"/>
      <c r="E249" s="66"/>
      <c r="F249" s="66"/>
      <c r="G249" s="66"/>
    </row>
    <row r="250" spans="1:7" x14ac:dyDescent="0.25">
      <c r="A250" s="66"/>
      <c r="B250" s="66"/>
      <c r="C250" s="66"/>
      <c r="D250" s="66"/>
      <c r="E250" s="66"/>
      <c r="F250" s="66"/>
      <c r="G250" s="66"/>
    </row>
    <row r="251" spans="1:7" x14ac:dyDescent="0.25">
      <c r="A251" s="66"/>
      <c r="B251" s="66"/>
      <c r="C251" s="66"/>
      <c r="D251" s="66"/>
      <c r="E251" s="66"/>
      <c r="F251" s="66"/>
      <c r="G251" s="66"/>
    </row>
    <row r="252" spans="1:7" x14ac:dyDescent="0.25">
      <c r="A252" s="66"/>
      <c r="B252" s="66"/>
      <c r="C252" s="66"/>
      <c r="D252" s="66"/>
      <c r="E252" s="66"/>
      <c r="F252" s="66"/>
      <c r="G252" s="66"/>
    </row>
    <row r="253" spans="1:7" x14ac:dyDescent="0.25">
      <c r="A253" s="66"/>
      <c r="B253" s="66"/>
      <c r="C253" s="66"/>
      <c r="D253" s="66"/>
      <c r="E253" s="66"/>
      <c r="F253" s="66"/>
      <c r="G253" s="66"/>
    </row>
    <row r="254" spans="1:7" x14ac:dyDescent="0.25">
      <c r="A254" s="66"/>
      <c r="B254" s="66"/>
      <c r="C254" s="66"/>
      <c r="D254" s="66"/>
      <c r="E254" s="66"/>
      <c r="F254" s="66"/>
      <c r="G254" s="66"/>
    </row>
    <row r="255" spans="1:7" x14ac:dyDescent="0.25">
      <c r="A255" s="66"/>
      <c r="B255" s="66"/>
      <c r="C255" s="66"/>
      <c r="D255" s="66"/>
      <c r="E255" s="66"/>
      <c r="F255" s="66"/>
      <c r="G255" s="66"/>
    </row>
    <row r="256" spans="1:7" x14ac:dyDescent="0.25">
      <c r="A256" s="66"/>
      <c r="B256" s="66"/>
      <c r="C256" s="66"/>
      <c r="D256" s="66"/>
      <c r="E256" s="66"/>
      <c r="F256" s="66"/>
      <c r="G256" s="66"/>
    </row>
    <row r="257" spans="1:7" x14ac:dyDescent="0.25">
      <c r="A257" s="66"/>
      <c r="B257" s="66"/>
      <c r="C257" s="66"/>
      <c r="D257" s="66"/>
      <c r="E257" s="66"/>
      <c r="F257" s="66"/>
      <c r="G257" s="66"/>
    </row>
    <row r="258" spans="1:7" x14ac:dyDescent="0.25">
      <c r="A258" s="66"/>
      <c r="B258" s="66"/>
      <c r="C258" s="66"/>
      <c r="D258" s="66"/>
      <c r="E258" s="66"/>
      <c r="F258" s="66"/>
      <c r="G258" s="66"/>
    </row>
    <row r="259" spans="1:7" x14ac:dyDescent="0.25">
      <c r="A259" s="66"/>
      <c r="B259" s="66"/>
      <c r="C259" s="66"/>
      <c r="D259" s="66"/>
      <c r="E259" s="66"/>
      <c r="F259" s="66"/>
      <c r="G259" s="66"/>
    </row>
    <row r="260" spans="1:7" x14ac:dyDescent="0.25">
      <c r="A260" s="66"/>
      <c r="B260" s="66"/>
      <c r="C260" s="66"/>
      <c r="D260" s="66"/>
      <c r="E260" s="66"/>
      <c r="F260" s="66"/>
      <c r="G260" s="66"/>
    </row>
    <row r="261" spans="1:7" x14ac:dyDescent="0.25">
      <c r="A261" s="66"/>
      <c r="B261" s="66"/>
      <c r="C261" s="66"/>
      <c r="D261" s="66"/>
      <c r="E261" s="66"/>
      <c r="F261" s="66"/>
      <c r="G261" s="66"/>
    </row>
    <row r="262" spans="1:7" x14ac:dyDescent="0.25">
      <c r="A262" s="66"/>
      <c r="B262" s="66"/>
      <c r="C262" s="66"/>
      <c r="D262" s="66"/>
      <c r="E262" s="66"/>
      <c r="F262" s="66"/>
      <c r="G262" s="66"/>
    </row>
    <row r="263" spans="1:7" x14ac:dyDescent="0.25">
      <c r="A263" s="66"/>
      <c r="B263" s="66"/>
      <c r="C263" s="66"/>
      <c r="D263" s="66"/>
      <c r="E263" s="66"/>
      <c r="F263" s="66"/>
      <c r="G263" s="66"/>
    </row>
    <row r="264" spans="1:7" x14ac:dyDescent="0.25">
      <c r="A264" s="66"/>
      <c r="B264" s="66"/>
      <c r="C264" s="66"/>
      <c r="D264" s="66"/>
      <c r="E264" s="66"/>
      <c r="F264" s="66"/>
      <c r="G264" s="66"/>
    </row>
    <row r="265" spans="1:7" x14ac:dyDescent="0.25">
      <c r="A265" s="66"/>
      <c r="B265" s="66"/>
      <c r="C265" s="66"/>
      <c r="D265" s="66"/>
      <c r="E265" s="66"/>
      <c r="F265" s="66"/>
      <c r="G265" s="66"/>
    </row>
  </sheetData>
  <mergeCells count="15">
    <mergeCell ref="B14:C14"/>
    <mergeCell ref="I2:Q2"/>
    <mergeCell ref="M6:M7"/>
    <mergeCell ref="C7:G7"/>
    <mergeCell ref="C9:E9"/>
    <mergeCell ref="C11:E11"/>
    <mergeCell ref="C22:D22"/>
    <mergeCell ref="E23:F23"/>
    <mergeCell ref="E24:F24"/>
    <mergeCell ref="B15:C15"/>
    <mergeCell ref="K15:K16"/>
    <mergeCell ref="B16:C16"/>
    <mergeCell ref="B17:C17"/>
    <mergeCell ref="C20:E20"/>
    <mergeCell ref="C21:E21"/>
  </mergeCells>
  <dataValidations count="1">
    <dataValidation type="list" allowBlank="1" showInputMessage="1" showErrorMessage="1" sqref="B14:C17" xr:uid="{00000000-0002-0000-0400-000000000000}">
      <formula1>$J$14:$J$17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Estilos</vt:lpstr>
      <vt:lpstr>Vistas personalizadas</vt:lpstr>
      <vt:lpstr>Buscar Objetivo</vt:lpstr>
      <vt:lpstr>Mensajes de Validación</vt:lpstr>
      <vt:lpstr>Validación de número</vt:lpstr>
      <vt:lpstr>Costo_Fabricación</vt:lpstr>
      <vt:lpstr>Costos_Fijos</vt:lpstr>
      <vt:lpstr>FLUJO_DE_FONDOS_NETO</vt:lpstr>
      <vt:lpstr>Impuesto_de_Renta</vt:lpstr>
      <vt:lpstr>Inversión_Inmuebles</vt:lpstr>
      <vt:lpstr>Inversión_Maqs._y_Equipos</vt:lpstr>
      <vt:lpstr>Precio_de_Venta_Estimado</vt:lpstr>
      <vt:lpstr>Tasa_de_Interés_de_Oportunidad</vt:lpstr>
      <vt:lpstr>Unidades_a_Vender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2016-10-17T11:29:22Z</dcterms:created>
  <dcterms:modified xsi:type="dcterms:W3CDTF">2019-03-31T23:20:37Z</dcterms:modified>
</cp:coreProperties>
</file>