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804A8B8-73F7-4268-B079-CDE3FE21AA53}" xr6:coauthVersionLast="43" xr6:coauthVersionMax="43" xr10:uidLastSave="{00000000-0000-0000-0000-000000000000}"/>
  <bookViews>
    <workbookView xWindow="-120" yWindow="-120" windowWidth="19440" windowHeight="10440" tabRatio="840" xr2:uid="{00000000-000D-0000-FFFF-FFFF00000000}"/>
  </bookViews>
  <sheets>
    <sheet name="Dos condiciones Y" sheetId="10" r:id="rId1"/>
    <sheet name="Dos condiciones O" sheetId="12" r:id="rId2"/>
    <sheet name="Dos condiciones Tres salidas" sheetId="13" r:id="rId3"/>
    <sheet name="Muchas condiciones" sheetId="14" r:id="rId4"/>
    <sheet name="BUSCARV para muchas condiciones" sheetId="15" r:id="rId5"/>
    <sheet name="Más del BUSCARV" sheetId="16" r:id="rId6"/>
  </sheets>
  <externalReferences>
    <externalReference r:id="rId7"/>
  </externalReferences>
  <definedNames>
    <definedName name="Concepto_Interno">'[1]Datos de entrada'!$C$7</definedName>
    <definedName name="Concepto_para_Rete_Fte">[1]Tablero!$C$33</definedName>
    <definedName name="IVA_Causacion">[1]Tablero!$O$5</definedName>
    <definedName name="IVA_Teorico_Causacion">[1]Tablero!$P$5</definedName>
    <definedName name="mtz_PERIODOS">'Más del BUSCARV'!$I$7:$M$18</definedName>
    <definedName name="mtz_TERCEROS">[1]!Tabla1[#Data]</definedName>
    <definedName name="Primera_persona">'[1]Datos de entrada'!$C$3</definedName>
    <definedName name="Regimen_de_la_Primera_persona">[1]Tablero!$A$4</definedName>
    <definedName name="Regimen_del_tercero">[1]Tablero!$C$4</definedName>
    <definedName name="Rte_Fte_Causacion">[1]Tablero!$L$5</definedName>
    <definedName name="Rte_ICA_Causacion">[1]Tablero!$N$5</definedName>
    <definedName name="Tercera_persona">'[1]Datos de entrada'!$C$5</definedName>
    <definedName name="Tipo_de_persona_de_la_Tercera_persona">[1]Tablero!$C$6</definedName>
    <definedName name="Valor">'[1]Datos de entrada'!$C$9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6" l="1"/>
  <c r="D23" i="16" s="1"/>
  <c r="C22" i="16"/>
  <c r="D22" i="16" s="1"/>
  <c r="C21" i="16"/>
  <c r="D21" i="16" s="1"/>
  <c r="C20" i="16"/>
  <c r="D20" i="16" s="1"/>
  <c r="C19" i="16"/>
  <c r="D19" i="16" s="1"/>
  <c r="C18" i="16"/>
  <c r="D18" i="16" s="1"/>
  <c r="C17" i="16"/>
  <c r="D17" i="16" s="1"/>
  <c r="C16" i="16"/>
  <c r="D16" i="16" s="1"/>
  <c r="C15" i="16"/>
  <c r="D15" i="16" s="1"/>
  <c r="C14" i="16"/>
  <c r="D14" i="16" s="1"/>
  <c r="C13" i="16"/>
  <c r="D13" i="16" s="1"/>
  <c r="C12" i="16"/>
  <c r="D12" i="16" s="1"/>
  <c r="C11" i="16"/>
  <c r="D11" i="16" s="1"/>
  <c r="C10" i="16"/>
  <c r="D10" i="16" s="1"/>
  <c r="C9" i="16"/>
  <c r="D9" i="16" s="1"/>
  <c r="C8" i="16"/>
  <c r="D8" i="16" s="1"/>
  <c r="C7" i="16"/>
  <c r="D7" i="16" s="1"/>
  <c r="C6" i="16"/>
  <c r="D6" i="16" s="1"/>
  <c r="C5" i="16"/>
  <c r="D5" i="16" s="1"/>
  <c r="C4" i="16"/>
  <c r="D4" i="16" s="1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4" i="14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4" i="10"/>
</calcChain>
</file>

<file path=xl/sharedStrings.xml><?xml version="1.0" encoding="utf-8"?>
<sst xmlns="http://schemas.openxmlformats.org/spreadsheetml/2006/main" count="293" uniqueCount="51">
  <si>
    <t>Número de factura</t>
  </si>
  <si>
    <t>Valor</t>
  </si>
  <si>
    <t>Fecha de factura</t>
  </si>
  <si>
    <t>Estado</t>
  </si>
  <si>
    <t>Días de mora</t>
  </si>
  <si>
    <t>Pendiente</t>
  </si>
  <si>
    <t>Cancelado</t>
  </si>
  <si>
    <t>Fecha de hoy:</t>
  </si>
  <si>
    <t>Mes</t>
  </si>
  <si>
    <t>Días de mora:</t>
  </si>
  <si>
    <t>para cobro jurídico</t>
  </si>
  <si>
    <r>
      <t xml:space="preserve"> Boleta para sorteo si:
Estado = "Cancelado"
</t>
    </r>
    <r>
      <rPr>
        <b/>
        <u/>
        <sz val="14"/>
        <color rgb="FFFF0000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
Mora &lt; 60 días</t>
    </r>
  </si>
  <si>
    <r>
      <t xml:space="preserve"> Boleta para sorteo si:
Estado = "Cancelado"
</t>
    </r>
    <r>
      <rPr>
        <b/>
        <u/>
        <sz val="16"/>
        <color rgb="FFFF0000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
Mora &lt; 60 días</t>
    </r>
  </si>
  <si>
    <r>
      <t xml:space="preserve"> Boleta para sorteo si:
Estado = "Cancelado"
</t>
    </r>
    <r>
      <rPr>
        <b/>
        <u/>
        <sz val="16"/>
        <color rgb="FFFF0000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
Mora &lt; 60 días</t>
    </r>
  </si>
  <si>
    <t>mora &lt; 60</t>
  </si>
  <si>
    <t>P</t>
  </si>
  <si>
    <t>O</t>
  </si>
  <si>
    <t>2 boletas</t>
  </si>
  <si>
    <t>1 boleta</t>
  </si>
  <si>
    <t>no aplica</t>
  </si>
  <si>
    <t>entonces…</t>
  </si>
  <si>
    <t>Fórmula para la tabla de condiciones</t>
  </si>
  <si>
    <t>Mes Texto</t>
  </si>
  <si>
    <t>Núm</t>
  </si>
  <si>
    <t>Enero</t>
  </si>
  <si>
    <t>Ferebro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</si>
  <si>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</si>
  <si>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</si>
  <si>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</si>
  <si>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</si>
  <si>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</si>
  <si>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</si>
  <si>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</si>
  <si>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</si>
  <si>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</si>
  <si>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</si>
  <si>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Bimestre</t>
  </si>
  <si>
    <t>Trimestre</t>
  </si>
  <si>
    <t>Semestre</t>
  </si>
  <si>
    <t>Bimestre 1</t>
  </si>
  <si>
    <t>Bimestre 3</t>
  </si>
  <si>
    <t>Bimestre 4</t>
  </si>
  <si>
    <t>Bimestre 5</t>
  </si>
  <si>
    <t>Bimestre 6</t>
  </si>
  <si>
    <t>Bimestre 2</t>
  </si>
  <si>
    <t>Trimestre 1</t>
  </si>
  <si>
    <t>Trimestre 2</t>
  </si>
  <si>
    <t>Trimestre 3</t>
  </si>
  <si>
    <t>Trimestre 4</t>
  </si>
  <si>
    <t>Semestre 1</t>
  </si>
  <si>
    <t>Semestre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</si>
</sst>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_);\(&quot;$&quot;\ #,##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11"/>
      <color theme="1" tint="0.34998626667073579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B050"/>
      <name val="Wingdings 2"/>
      <family val="1"/>
      <charset val="2"/>
    </font>
    <font>
      <b/>
      <sz val="11"/>
      <color rgb="FFFF0000"/>
      <name val="Wingdings 2"/>
      <family val="1"/>
      <charset val="2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Dashed">
        <color theme="1" tint="0.34998626667073579"/>
      </left>
      <right/>
      <top style="mediumDashed">
        <color theme="1" tint="0.34998626667073579"/>
      </top>
      <bottom/>
      <diagonal/>
    </border>
    <border>
      <left/>
      <right style="mediumDashed">
        <color theme="1" tint="0.34998626667073579"/>
      </right>
      <top style="mediumDashed">
        <color theme="1" tint="0.34998626667073579"/>
      </top>
      <bottom/>
      <diagonal/>
    </border>
    <border>
      <left style="mediumDashed">
        <color theme="1" tint="0.34998626667073579"/>
      </left>
      <right/>
      <top/>
      <bottom/>
      <diagonal/>
    </border>
    <border>
      <left/>
      <right style="mediumDashed">
        <color theme="1" tint="0.34998626667073579"/>
      </right>
      <top/>
      <bottom/>
      <diagonal/>
    </border>
    <border>
      <left style="mediumDashed">
        <color theme="1" tint="0.34998626667073579"/>
      </left>
      <right/>
      <top/>
      <bottom style="mediumDashed">
        <color theme="1" tint="0.34998626667073579"/>
      </bottom>
      <diagonal/>
    </border>
    <border>
      <left/>
      <right style="mediumDashed">
        <color theme="1" tint="0.34998626667073579"/>
      </right>
      <top/>
      <bottom style="mediumDashed">
        <color theme="1" tint="0.34998626667073579"/>
      </bottom>
      <diagonal/>
    </border>
    <border>
      <left/>
      <right/>
      <top style="mediumDashed">
        <color theme="1" tint="0.34998626667073579"/>
      </top>
      <bottom/>
      <diagonal/>
    </border>
    <border>
      <left/>
      <right/>
      <top/>
      <bottom style="mediumDashed">
        <color theme="1" tint="0.34998626667073579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1" applyNumberFormat="1" applyFont="1" applyFill="1" applyBorder="1" applyAlignment="1">
      <alignment horizontal="right"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14" fontId="0" fillId="2" borderId="0" xfId="0" applyNumberFormat="1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5" fillId="3" borderId="0" xfId="0" applyFont="1" applyFill="1"/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Fill="1" applyAlignment="1">
      <alignment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6" xfId="0" applyFont="1" applyFill="1" applyBorder="1"/>
    <xf numFmtId="0" fontId="10" fillId="3" borderId="6" xfId="0" applyFont="1" applyFill="1" applyBorder="1"/>
    <xf numFmtId="0" fontId="10" fillId="3" borderId="8" xfId="0" applyFont="1" applyFill="1" applyBorder="1"/>
    <xf numFmtId="0" fontId="5" fillId="3" borderId="0" xfId="0" applyFont="1" applyFill="1" applyBorder="1"/>
    <xf numFmtId="0" fontId="10" fillId="3" borderId="0" xfId="0" applyFont="1" applyFill="1" applyBorder="1"/>
    <xf numFmtId="0" fontId="5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2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15</xdr:col>
      <xdr:colOff>0</xdr:colOff>
      <xdr:row>18</xdr:row>
      <xdr:rowOff>0</xdr:rowOff>
    </xdr:to>
    <xdr:grpSp>
      <xdr:nvGrpSpPr>
        <xdr:cNvPr id="28" name="Grupo 27">
          <a:extLst>
            <a:ext uri="{FF2B5EF4-FFF2-40B4-BE49-F238E27FC236}">
              <a16:creationId xmlns:a16="http://schemas.microsoft.com/office/drawing/2014/main" id="{5A36B2FC-55E1-4D07-B1D6-3A52EC40D1B9}"/>
            </a:ext>
          </a:extLst>
        </xdr:cNvPr>
        <xdr:cNvGrpSpPr/>
      </xdr:nvGrpSpPr>
      <xdr:grpSpPr>
        <a:xfrm>
          <a:off x="6405563" y="1190625"/>
          <a:ext cx="8382000" cy="2857500"/>
          <a:chOff x="7410450" y="1143000"/>
          <a:chExt cx="8382000" cy="2857500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5F440F69-6470-4F61-8DF9-3C44362BB968}"/>
              </a:ext>
            </a:extLst>
          </xdr:cNvPr>
          <xdr:cNvCxnSpPr/>
        </xdr:nvCxnSpPr>
        <xdr:spPr>
          <a:xfrm>
            <a:off x="12649200" y="2095500"/>
            <a:ext cx="1047750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" name="Diagrama de flujo: decisión 1">
            <a:extLst>
              <a:ext uri="{FF2B5EF4-FFF2-40B4-BE49-F238E27FC236}">
                <a16:creationId xmlns:a16="http://schemas.microsoft.com/office/drawing/2014/main" id="{E1947701-466C-43D9-9C1B-01DAA61C70D4}"/>
              </a:ext>
            </a:extLst>
          </xdr:cNvPr>
          <xdr:cNvSpPr/>
        </xdr:nvSpPr>
        <xdr:spPr>
          <a:xfrm>
            <a:off x="7410450" y="1143000"/>
            <a:ext cx="2095500" cy="1904999"/>
          </a:xfrm>
          <a:prstGeom prst="flowChartDecisi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O" sz="1100" b="1"/>
              <a:t>Estado = "Cancelado"</a:t>
            </a:r>
          </a:p>
          <a:p>
            <a:pPr algn="ctr"/>
            <a:endParaRPr lang="es-CO" sz="1100" b="1"/>
          </a:p>
          <a:p>
            <a:pPr algn="ctr"/>
            <a:r>
              <a:rPr lang="es-CO" sz="1100" b="1"/>
              <a:t>D4 = "Cancelado"</a:t>
            </a:r>
          </a:p>
        </xdr:txBody>
      </xdr:sp>
      <xdr:sp macro="" textlink="">
        <xdr:nvSpPr>
          <xdr:cNvPr id="3" name="Diagrama de flujo: decisión 2">
            <a:extLst>
              <a:ext uri="{FF2B5EF4-FFF2-40B4-BE49-F238E27FC236}">
                <a16:creationId xmlns:a16="http://schemas.microsoft.com/office/drawing/2014/main" id="{FB10AA38-0328-4A56-ABE9-2339BE2A0FAA}"/>
              </a:ext>
            </a:extLst>
          </xdr:cNvPr>
          <xdr:cNvSpPr/>
        </xdr:nvSpPr>
        <xdr:spPr>
          <a:xfrm>
            <a:off x="10553700" y="1143000"/>
            <a:ext cx="2095500" cy="1905000"/>
          </a:xfrm>
          <a:prstGeom prst="flowChartDecisi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CO" sz="1100" b="1">
              <a:solidFill>
                <a:sysClr val="windowText" lastClr="000000"/>
              </a:solidFill>
            </a:endParaRPr>
          </a:p>
          <a:p>
            <a:pPr algn="ctr"/>
            <a:r>
              <a:rPr lang="es-CO" sz="1100" b="1">
                <a:solidFill>
                  <a:sysClr val="windowText" lastClr="000000"/>
                </a:solidFill>
              </a:rPr>
              <a:t>Mora &lt; 60</a:t>
            </a:r>
          </a:p>
          <a:p>
            <a:pPr algn="ctr"/>
            <a:endParaRPr lang="es-CO" sz="1100" b="1">
              <a:solidFill>
                <a:sysClr val="windowText" lastClr="000000"/>
              </a:solidFill>
            </a:endParaRPr>
          </a:p>
          <a:p>
            <a:pPr algn="ctr"/>
            <a:r>
              <a:rPr lang="es-CO" sz="1100" b="1">
                <a:solidFill>
                  <a:sysClr val="windowText" lastClr="000000"/>
                </a:solidFill>
              </a:rPr>
              <a:t>E4 &lt; 60</a:t>
            </a:r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EA63C7AD-379F-4791-9170-6375DC3A5DB9}"/>
              </a:ext>
            </a:extLst>
          </xdr:cNvPr>
          <xdr:cNvCxnSpPr/>
        </xdr:nvCxnSpPr>
        <xdr:spPr>
          <a:xfrm>
            <a:off x="11601450" y="3019425"/>
            <a:ext cx="0" cy="57150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7EE5960-DA67-44A6-AFCC-43BA63C57C64}"/>
              </a:ext>
            </a:extLst>
          </xdr:cNvPr>
          <xdr:cNvCxnSpPr/>
        </xdr:nvCxnSpPr>
        <xdr:spPr>
          <a:xfrm>
            <a:off x="9505950" y="2095500"/>
            <a:ext cx="1047750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1E378504-D99B-4CC9-9ED8-E8200249EC3A}"/>
              </a:ext>
            </a:extLst>
          </xdr:cNvPr>
          <xdr:cNvCxnSpPr/>
        </xdr:nvCxnSpPr>
        <xdr:spPr>
          <a:xfrm>
            <a:off x="8458200" y="3048000"/>
            <a:ext cx="0" cy="57150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4E953702-FC36-4C86-B288-23F6D63DB919}"/>
              </a:ext>
            </a:extLst>
          </xdr:cNvPr>
          <xdr:cNvSpPr/>
        </xdr:nvSpPr>
        <xdr:spPr>
          <a:xfrm>
            <a:off x="7410450" y="3619500"/>
            <a:ext cx="2095500" cy="381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/>
              <a:t>n/a</a:t>
            </a:r>
          </a:p>
        </xdr:txBody>
      </xdr:sp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A3AE5422-655E-4CA9-9E12-70BD81213544}"/>
              </a:ext>
            </a:extLst>
          </xdr:cNvPr>
          <xdr:cNvSpPr/>
        </xdr:nvSpPr>
        <xdr:spPr>
          <a:xfrm>
            <a:off x="13696950" y="1905000"/>
            <a:ext cx="2095500" cy="381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/>
              <a:t>"Enviar Boleta"</a:t>
            </a:r>
          </a:p>
        </xdr:txBody>
      </xdr:sp>
      <xdr:sp macro="" textlink="">
        <xdr:nvSpPr>
          <xdr:cNvPr id="14" name="Rectángulo 13">
            <a:extLst>
              <a:ext uri="{FF2B5EF4-FFF2-40B4-BE49-F238E27FC236}">
                <a16:creationId xmlns:a16="http://schemas.microsoft.com/office/drawing/2014/main" id="{B220A8B8-F154-421F-9D77-EABFF12BDA51}"/>
              </a:ext>
            </a:extLst>
          </xdr:cNvPr>
          <xdr:cNvSpPr/>
        </xdr:nvSpPr>
        <xdr:spPr>
          <a:xfrm>
            <a:off x="10553700" y="3619500"/>
            <a:ext cx="2095500" cy="381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/>
              <a:t>n/a</a:t>
            </a:r>
          </a:p>
        </xdr:txBody>
      </xdr:sp>
    </xdr:grpSp>
    <xdr:clientData/>
  </xdr:twoCellAnchor>
  <xdr:twoCellAnchor>
    <xdr:from>
      <xdr:col>7</xdr:col>
      <xdr:colOff>0</xdr:colOff>
      <xdr:row>29</xdr:row>
      <xdr:rowOff>0</xdr:rowOff>
    </xdr:from>
    <xdr:to>
      <xdr:col>9</xdr:col>
      <xdr:colOff>0</xdr:colOff>
      <xdr:row>38</xdr:row>
      <xdr:rowOff>190499</xdr:rowOff>
    </xdr:to>
    <xdr:sp macro="" textlink="">
      <xdr:nvSpPr>
        <xdr:cNvPr id="31" name="Diagrama de flujo: decisión 30">
          <a:extLst>
            <a:ext uri="{FF2B5EF4-FFF2-40B4-BE49-F238E27FC236}">
              <a16:creationId xmlns:a16="http://schemas.microsoft.com/office/drawing/2014/main" id="{FF5D3ECF-D6A2-40E9-907E-6F4D30BDA8AB}"/>
            </a:ext>
          </a:extLst>
        </xdr:cNvPr>
        <xdr:cNvSpPr/>
      </xdr:nvSpPr>
      <xdr:spPr>
        <a:xfrm>
          <a:off x="7410450" y="6667500"/>
          <a:ext cx="2095500" cy="1904999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D30 = "Cancelado"</a:t>
          </a:r>
        </a:p>
        <a:p>
          <a:pPr algn="ctr"/>
          <a:r>
            <a:rPr lang="es-CO" sz="1600" b="1" u="sng">
              <a:solidFill>
                <a:srgbClr val="FF0000"/>
              </a:solidFill>
            </a:rPr>
            <a:t>Y</a:t>
          </a:r>
        </a:p>
        <a:p>
          <a:pPr algn="ctr"/>
          <a:r>
            <a:rPr lang="es-CO" sz="1100" b="1">
              <a:solidFill>
                <a:sysClr val="windowText" lastClr="000000"/>
              </a:solidFill>
            </a:rPr>
            <a:t>E30 &lt; 60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34</xdr:row>
      <xdr:rowOff>0</xdr:rowOff>
    </xdr:to>
    <xdr:cxnSp macro="">
      <xdr:nvCxnSpPr>
        <xdr:cNvPr id="34" name="Conector recto 33">
          <a:extLst>
            <a:ext uri="{FF2B5EF4-FFF2-40B4-BE49-F238E27FC236}">
              <a16:creationId xmlns:a16="http://schemas.microsoft.com/office/drawing/2014/main" id="{485FE905-9D79-4F59-8A95-1DB4EB2AD62B}"/>
            </a:ext>
          </a:extLst>
        </xdr:cNvPr>
        <xdr:cNvCxnSpPr/>
      </xdr:nvCxnSpPr>
      <xdr:spPr>
        <a:xfrm>
          <a:off x="9505950" y="7620000"/>
          <a:ext cx="10477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42</xdr:row>
      <xdr:rowOff>0</xdr:rowOff>
    </xdr:to>
    <xdr:cxnSp macro="">
      <xdr:nvCxnSpPr>
        <xdr:cNvPr id="35" name="Conector recto 34">
          <a:extLst>
            <a:ext uri="{FF2B5EF4-FFF2-40B4-BE49-F238E27FC236}">
              <a16:creationId xmlns:a16="http://schemas.microsoft.com/office/drawing/2014/main" id="{AB92122C-386E-45EE-98DB-B6EBC9732915}"/>
            </a:ext>
          </a:extLst>
        </xdr:cNvPr>
        <xdr:cNvCxnSpPr/>
      </xdr:nvCxnSpPr>
      <xdr:spPr>
        <a:xfrm>
          <a:off x="8458200" y="8572500"/>
          <a:ext cx="0" cy="5715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42</xdr:row>
      <xdr:rowOff>0</xdr:rowOff>
    </xdr:from>
    <xdr:to>
      <xdr:col>9</xdr:col>
      <xdr:colOff>0</xdr:colOff>
      <xdr:row>44</xdr:row>
      <xdr:rowOff>0</xdr:rowOff>
    </xdr:to>
    <xdr:sp macro="" textlink="">
      <xdr:nvSpPr>
        <xdr:cNvPr id="36" name="Rectángulo 35">
          <a:extLst>
            <a:ext uri="{FF2B5EF4-FFF2-40B4-BE49-F238E27FC236}">
              <a16:creationId xmlns:a16="http://schemas.microsoft.com/office/drawing/2014/main" id="{E527B015-5DE2-455D-9A1E-437DDCA79C06}"/>
            </a:ext>
          </a:extLst>
        </xdr:cNvPr>
        <xdr:cNvSpPr/>
      </xdr:nvSpPr>
      <xdr:spPr>
        <a:xfrm>
          <a:off x="7410450" y="9144000"/>
          <a:ext cx="2095500" cy="381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n/a</a:t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21D74F43-F686-4F07-B291-B195A9716DE7}"/>
            </a:ext>
          </a:extLst>
        </xdr:cNvPr>
        <xdr:cNvSpPr/>
      </xdr:nvSpPr>
      <xdr:spPr>
        <a:xfrm>
          <a:off x="10553700" y="7429500"/>
          <a:ext cx="2095500" cy="381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"Enviar Boleta"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29</xdr:row>
      <xdr:rowOff>0</xdr:rowOff>
    </xdr:from>
    <xdr:to>
      <xdr:col>9</xdr:col>
      <xdr:colOff>0</xdr:colOff>
      <xdr:row>38</xdr:row>
      <xdr:rowOff>190499</xdr:rowOff>
    </xdr:to>
    <xdr:sp macro="" textlink="">
      <xdr:nvSpPr>
        <xdr:cNvPr id="12" name="Diagrama de flujo: decisión 11">
          <a:extLst>
            <a:ext uri="{FF2B5EF4-FFF2-40B4-BE49-F238E27FC236}">
              <a16:creationId xmlns:a16="http://schemas.microsoft.com/office/drawing/2014/main" id="{44D89A25-291A-45B9-97B4-2263BDAE97CE}"/>
            </a:ext>
          </a:extLst>
        </xdr:cNvPr>
        <xdr:cNvSpPr/>
      </xdr:nvSpPr>
      <xdr:spPr>
        <a:xfrm>
          <a:off x="7410450" y="6667500"/>
          <a:ext cx="2095500" cy="1904999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D30 = "Cancelado"</a:t>
          </a:r>
        </a:p>
        <a:p>
          <a:pPr algn="ctr"/>
          <a:r>
            <a:rPr lang="es-CO" sz="1600" b="1" u="sng">
              <a:solidFill>
                <a:srgbClr val="FF0000"/>
              </a:solidFill>
            </a:rPr>
            <a:t>O</a:t>
          </a:r>
        </a:p>
        <a:p>
          <a:pPr algn="ctr"/>
          <a:r>
            <a:rPr lang="es-CO" sz="1100" b="1">
              <a:solidFill>
                <a:sysClr val="windowText" lastClr="000000"/>
              </a:solidFill>
            </a:rPr>
            <a:t>E30 &lt; 60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34</xdr:row>
      <xdr:rowOff>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9A7A9954-75E6-48E9-95B6-676E02D8A4AB}"/>
            </a:ext>
          </a:extLst>
        </xdr:cNvPr>
        <xdr:cNvCxnSpPr/>
      </xdr:nvCxnSpPr>
      <xdr:spPr>
        <a:xfrm>
          <a:off x="9505950" y="7620000"/>
          <a:ext cx="10477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42</xdr:row>
      <xdr:rowOff>0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790E0038-9DCB-42A0-8A49-93FD222FECDF}"/>
            </a:ext>
          </a:extLst>
        </xdr:cNvPr>
        <xdr:cNvCxnSpPr/>
      </xdr:nvCxnSpPr>
      <xdr:spPr>
        <a:xfrm>
          <a:off x="8458200" y="8572500"/>
          <a:ext cx="0" cy="5715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42</xdr:row>
      <xdr:rowOff>0</xdr:rowOff>
    </xdr:from>
    <xdr:to>
      <xdr:col>9</xdr:col>
      <xdr:colOff>0</xdr:colOff>
      <xdr:row>44</xdr:row>
      <xdr:rowOff>0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AA8357D8-7705-4D88-8377-BFA65DE08546}"/>
            </a:ext>
          </a:extLst>
        </xdr:cNvPr>
        <xdr:cNvSpPr/>
      </xdr:nvSpPr>
      <xdr:spPr>
        <a:xfrm>
          <a:off x="7410450" y="9144000"/>
          <a:ext cx="2095500" cy="381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n/a</a:t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FAC18A3C-96B0-4A4B-B47F-A6AD5754609A}"/>
            </a:ext>
          </a:extLst>
        </xdr:cNvPr>
        <xdr:cNvSpPr/>
      </xdr:nvSpPr>
      <xdr:spPr>
        <a:xfrm>
          <a:off x="10553700" y="7429500"/>
          <a:ext cx="2095500" cy="381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"Enviar Boleta"</a:t>
          </a:r>
        </a:p>
      </xdr:txBody>
    </xdr:sp>
    <xdr:clientData/>
  </xdr:twoCellAnchor>
  <xdr:twoCellAnchor>
    <xdr:from>
      <xdr:col>7</xdr:col>
      <xdr:colOff>0</xdr:colOff>
      <xdr:row>1</xdr:row>
      <xdr:rowOff>76200</xdr:rowOff>
    </xdr:from>
    <xdr:to>
      <xdr:col>12</xdr:col>
      <xdr:colOff>0</xdr:colOff>
      <xdr:row>26</xdr:row>
      <xdr:rowOff>0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AE11A722-A9AC-4EB8-A3A1-0E3C7E144611}"/>
            </a:ext>
          </a:extLst>
        </xdr:cNvPr>
        <xdr:cNvGrpSpPr/>
      </xdr:nvGrpSpPr>
      <xdr:grpSpPr>
        <a:xfrm>
          <a:off x="6405563" y="266700"/>
          <a:ext cx="5238750" cy="5329238"/>
          <a:chOff x="7410450" y="266700"/>
          <a:chExt cx="5238750" cy="5334000"/>
        </a:xfrm>
      </xdr:grpSpPr>
      <xdr:grpSp>
        <xdr:nvGrpSpPr>
          <xdr:cNvPr id="23" name="Grupo 22">
            <a:extLst>
              <a:ext uri="{FF2B5EF4-FFF2-40B4-BE49-F238E27FC236}">
                <a16:creationId xmlns:a16="http://schemas.microsoft.com/office/drawing/2014/main" id="{8DCD1CD8-8600-4800-8182-734661EE0A2E}"/>
              </a:ext>
            </a:extLst>
          </xdr:cNvPr>
          <xdr:cNvGrpSpPr/>
        </xdr:nvGrpSpPr>
        <xdr:grpSpPr>
          <a:xfrm>
            <a:off x="7410450" y="266700"/>
            <a:ext cx="5238750" cy="5334000"/>
            <a:chOff x="7410450" y="266700"/>
            <a:chExt cx="5238750" cy="5334000"/>
          </a:xfrm>
        </xdr:grpSpPr>
        <xdr:cxnSp macro="">
          <xdr:nvCxnSpPr>
            <xdr:cNvPr id="17" name="Conector recto 16">
              <a:extLst>
                <a:ext uri="{FF2B5EF4-FFF2-40B4-BE49-F238E27FC236}">
                  <a16:creationId xmlns:a16="http://schemas.microsoft.com/office/drawing/2014/main" id="{F84D9120-D19B-4F98-98FD-82959A639F37}"/>
                </a:ext>
              </a:extLst>
            </xdr:cNvPr>
            <xdr:cNvCxnSpPr/>
          </xdr:nvCxnSpPr>
          <xdr:spPr>
            <a:xfrm>
              <a:off x="9505950" y="3705225"/>
              <a:ext cx="1047750" cy="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22" name="Grupo 21">
              <a:extLst>
                <a:ext uri="{FF2B5EF4-FFF2-40B4-BE49-F238E27FC236}">
                  <a16:creationId xmlns:a16="http://schemas.microsoft.com/office/drawing/2014/main" id="{7A09766C-74BF-44BD-98A4-70299189FACC}"/>
                </a:ext>
              </a:extLst>
            </xdr:cNvPr>
            <xdr:cNvGrpSpPr/>
          </xdr:nvGrpSpPr>
          <xdr:grpSpPr>
            <a:xfrm>
              <a:off x="7410450" y="266700"/>
              <a:ext cx="5238750" cy="5334000"/>
              <a:chOff x="7410450" y="1219200"/>
              <a:chExt cx="5238750" cy="5334000"/>
            </a:xfrm>
          </xdr:grpSpPr>
          <xdr:sp macro="" textlink="">
            <xdr:nvSpPr>
              <xdr:cNvPr id="4" name="Diagrama de flujo: decisión 3">
                <a:extLst>
                  <a:ext uri="{FF2B5EF4-FFF2-40B4-BE49-F238E27FC236}">
                    <a16:creationId xmlns:a16="http://schemas.microsoft.com/office/drawing/2014/main" id="{A7D5EFAD-54BD-4997-A264-2F3620CF51C8}"/>
                  </a:ext>
                </a:extLst>
              </xdr:cNvPr>
              <xdr:cNvSpPr/>
            </xdr:nvSpPr>
            <xdr:spPr>
              <a:xfrm>
                <a:off x="7410450" y="1219200"/>
                <a:ext cx="2095500" cy="1904999"/>
              </a:xfrm>
              <a:prstGeom prst="flowChartDecision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ctr"/>
                <a:r>
                  <a:rPr lang="es-CO" sz="1100" b="1"/>
                  <a:t>Estado = "Cancelado"</a:t>
                </a:r>
              </a:p>
              <a:p>
                <a:pPr algn="ctr"/>
                <a:endParaRPr lang="es-CO" sz="1100" b="1"/>
              </a:p>
              <a:p>
                <a:pPr algn="ctr"/>
                <a:r>
                  <a:rPr lang="es-CO" sz="1100" b="1"/>
                  <a:t>D4 = "Cancelado"</a:t>
                </a:r>
              </a:p>
            </xdr:txBody>
          </xdr:sp>
          <xdr:sp macro="" textlink="">
            <xdr:nvSpPr>
              <xdr:cNvPr id="5" name="Diagrama de flujo: decisión 4">
                <a:extLst>
                  <a:ext uri="{FF2B5EF4-FFF2-40B4-BE49-F238E27FC236}">
                    <a16:creationId xmlns:a16="http://schemas.microsoft.com/office/drawing/2014/main" id="{EAC7B84A-4098-4822-BC91-BFC57DB1CF59}"/>
                  </a:ext>
                </a:extLst>
              </xdr:cNvPr>
              <xdr:cNvSpPr/>
            </xdr:nvSpPr>
            <xdr:spPr>
              <a:xfrm>
                <a:off x="7410450" y="3695700"/>
                <a:ext cx="2095500" cy="1905000"/>
              </a:xfrm>
              <a:prstGeom prst="flowChartDecision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ctr"/>
                <a:endParaRPr lang="es-CO" sz="1100" b="1">
                  <a:solidFill>
                    <a:sysClr val="windowText" lastClr="000000"/>
                  </a:solidFill>
                </a:endParaRPr>
              </a:p>
              <a:p>
                <a:pPr algn="ctr"/>
                <a:r>
                  <a:rPr lang="es-CO" sz="1100" b="1">
                    <a:solidFill>
                      <a:sysClr val="windowText" lastClr="000000"/>
                    </a:solidFill>
                  </a:rPr>
                  <a:t>Mora &lt; 60</a:t>
                </a:r>
              </a:p>
              <a:p>
                <a:pPr algn="ctr"/>
                <a:endParaRPr lang="es-CO" sz="1100" b="1">
                  <a:solidFill>
                    <a:sysClr val="windowText" lastClr="000000"/>
                  </a:solidFill>
                </a:endParaRPr>
              </a:p>
              <a:p>
                <a:pPr algn="ctr"/>
                <a:r>
                  <a:rPr lang="es-CO" sz="1100" b="1">
                    <a:solidFill>
                      <a:sysClr val="windowText" lastClr="000000"/>
                    </a:solidFill>
                  </a:rPr>
                  <a:t>E4 &lt; 60</a:t>
                </a:r>
              </a:p>
            </xdr:txBody>
          </xdr:sp>
          <xdr:cxnSp macro="">
            <xdr:nvCxnSpPr>
              <xdr:cNvPr id="6" name="Conector recto 5">
                <a:extLst>
                  <a:ext uri="{FF2B5EF4-FFF2-40B4-BE49-F238E27FC236}">
                    <a16:creationId xmlns:a16="http://schemas.microsoft.com/office/drawing/2014/main" id="{84098EC6-C76F-4194-B05F-945260374B29}"/>
                  </a:ext>
                </a:extLst>
              </xdr:cNvPr>
              <xdr:cNvCxnSpPr>
                <a:endCxn id="11" idx="0"/>
              </xdr:cNvCxnSpPr>
            </xdr:nvCxnSpPr>
            <xdr:spPr>
              <a:xfrm>
                <a:off x="8458200" y="5572125"/>
                <a:ext cx="0" cy="600075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" name="Conector recto 6">
                <a:extLst>
                  <a:ext uri="{FF2B5EF4-FFF2-40B4-BE49-F238E27FC236}">
                    <a16:creationId xmlns:a16="http://schemas.microsoft.com/office/drawing/2014/main" id="{A93652CD-4031-455F-A3DB-3A9A63870661}"/>
                  </a:ext>
                </a:extLst>
              </xdr:cNvPr>
              <xdr:cNvCxnSpPr/>
            </xdr:nvCxnSpPr>
            <xdr:spPr>
              <a:xfrm>
                <a:off x="9505950" y="2171700"/>
                <a:ext cx="1047750" cy="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5D9FB108-9B84-445C-A8E0-12B50E16F28A}"/>
                  </a:ext>
                </a:extLst>
              </xdr:cNvPr>
              <xdr:cNvCxnSpPr/>
            </xdr:nvCxnSpPr>
            <xdr:spPr>
              <a:xfrm>
                <a:off x="8458200" y="3124200"/>
                <a:ext cx="0" cy="57150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0" name="Rectángulo 9">
                <a:extLst>
                  <a:ext uri="{FF2B5EF4-FFF2-40B4-BE49-F238E27FC236}">
                    <a16:creationId xmlns:a16="http://schemas.microsoft.com/office/drawing/2014/main" id="{979591D5-4AFD-4D96-BFA0-1CB907E4F547}"/>
                  </a:ext>
                </a:extLst>
              </xdr:cNvPr>
              <xdr:cNvSpPr/>
            </xdr:nvSpPr>
            <xdr:spPr>
              <a:xfrm>
                <a:off x="10553700" y="1981200"/>
                <a:ext cx="2095500" cy="381000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 b="1"/>
                  <a:t>"Enviar Boleta"</a:t>
                </a:r>
              </a:p>
            </xdr:txBody>
          </xdr:sp>
          <xdr:sp macro="" textlink="">
            <xdr:nvSpPr>
              <xdr:cNvPr id="11" name="Rectángulo 10">
                <a:extLst>
                  <a:ext uri="{FF2B5EF4-FFF2-40B4-BE49-F238E27FC236}">
                    <a16:creationId xmlns:a16="http://schemas.microsoft.com/office/drawing/2014/main" id="{8B70AA05-8BCE-4881-96F2-4EF94BA92402}"/>
                  </a:ext>
                </a:extLst>
              </xdr:cNvPr>
              <xdr:cNvSpPr/>
            </xdr:nvSpPr>
            <xdr:spPr>
              <a:xfrm>
                <a:off x="7410450" y="6172200"/>
                <a:ext cx="2095500" cy="381000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 b="1"/>
                  <a:t>n/a</a:t>
                </a:r>
              </a:p>
            </xdr:txBody>
          </xdr:sp>
          <xdr:sp macro="" textlink="">
            <xdr:nvSpPr>
              <xdr:cNvPr id="18" name="Rectángulo 17">
                <a:extLst>
                  <a:ext uri="{FF2B5EF4-FFF2-40B4-BE49-F238E27FC236}">
                    <a16:creationId xmlns:a16="http://schemas.microsoft.com/office/drawing/2014/main" id="{EFC72003-A0FC-489B-94B3-FEBB33360CCB}"/>
                  </a:ext>
                </a:extLst>
              </xdr:cNvPr>
              <xdr:cNvSpPr/>
            </xdr:nvSpPr>
            <xdr:spPr>
              <a:xfrm>
                <a:off x="10553700" y="4457700"/>
                <a:ext cx="2095500" cy="381000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 b="1"/>
                  <a:t>"Enviar Boleta"</a:t>
                </a:r>
              </a:p>
            </xdr:txBody>
          </xdr:sp>
        </xdr:grpSp>
      </xdr:grpSp>
      <xdr:sp macro="" textlink="">
        <xdr:nvSpPr>
          <xdr:cNvPr id="24" name="Rectángulo 23">
            <a:extLst>
              <a:ext uri="{FF2B5EF4-FFF2-40B4-BE49-F238E27FC236}">
                <a16:creationId xmlns:a16="http://schemas.microsoft.com/office/drawing/2014/main" id="{AD95033A-F117-486F-B4D2-41539BEAA315}"/>
              </a:ext>
            </a:extLst>
          </xdr:cNvPr>
          <xdr:cNvSpPr/>
        </xdr:nvSpPr>
        <xdr:spPr>
          <a:xfrm>
            <a:off x="9515474" y="390524"/>
            <a:ext cx="1076325" cy="61912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36</xdr:row>
      <xdr:rowOff>266700</xdr:rowOff>
    </xdr:from>
    <xdr:to>
      <xdr:col>12</xdr:col>
      <xdr:colOff>0</xdr:colOff>
      <xdr:row>62</xdr:row>
      <xdr:rowOff>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652EA7C8-01DD-4511-B4F1-F9732400ECCA}"/>
            </a:ext>
          </a:extLst>
        </xdr:cNvPr>
        <xdr:cNvGrpSpPr/>
      </xdr:nvGrpSpPr>
      <xdr:grpSpPr>
        <a:xfrm>
          <a:off x="6543675" y="7315200"/>
          <a:ext cx="5238750" cy="4876800"/>
          <a:chOff x="7410450" y="266700"/>
          <a:chExt cx="5238750" cy="5334000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9CA53C2E-3D34-470A-8651-54E889BD97F6}"/>
              </a:ext>
            </a:extLst>
          </xdr:cNvPr>
          <xdr:cNvCxnSpPr/>
        </xdr:nvCxnSpPr>
        <xdr:spPr>
          <a:xfrm>
            <a:off x="9505950" y="3705225"/>
            <a:ext cx="1047750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" name="Grupo 10">
            <a:extLst>
              <a:ext uri="{FF2B5EF4-FFF2-40B4-BE49-F238E27FC236}">
                <a16:creationId xmlns:a16="http://schemas.microsoft.com/office/drawing/2014/main" id="{03543624-5550-4979-8996-05461563F729}"/>
              </a:ext>
            </a:extLst>
          </xdr:cNvPr>
          <xdr:cNvGrpSpPr/>
        </xdr:nvGrpSpPr>
        <xdr:grpSpPr>
          <a:xfrm>
            <a:off x="7410450" y="266700"/>
            <a:ext cx="5238750" cy="5334000"/>
            <a:chOff x="7410450" y="1219200"/>
            <a:chExt cx="5238750" cy="5334000"/>
          </a:xfrm>
        </xdr:grpSpPr>
        <xdr:sp macro="" textlink="">
          <xdr:nvSpPr>
            <xdr:cNvPr id="12" name="Diagrama de flujo: decisión 11">
              <a:extLst>
                <a:ext uri="{FF2B5EF4-FFF2-40B4-BE49-F238E27FC236}">
                  <a16:creationId xmlns:a16="http://schemas.microsoft.com/office/drawing/2014/main" id="{0B2B317E-EEC2-4897-8FDE-09095466B618}"/>
                </a:ext>
              </a:extLst>
            </xdr:cNvPr>
            <xdr:cNvSpPr/>
          </xdr:nvSpPr>
          <xdr:spPr>
            <a:xfrm>
              <a:off x="7410450" y="1219200"/>
              <a:ext cx="2095500" cy="1904999"/>
            </a:xfrm>
            <a:prstGeom prst="flowChartDecision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O" sz="1100" b="1"/>
                <a:t>Estado = "Cancelado"</a:t>
              </a:r>
            </a:p>
            <a:p>
              <a:pPr algn="ctr"/>
              <a:endParaRPr lang="es-CO" sz="1100" b="1"/>
            </a:p>
            <a:p>
              <a:pPr algn="ctr"/>
              <a:r>
                <a:rPr lang="es-CO" sz="1100" b="1"/>
                <a:t>D38 = "Cancelado"</a:t>
              </a:r>
            </a:p>
          </xdr:txBody>
        </xdr:sp>
        <xdr:sp macro="" textlink="">
          <xdr:nvSpPr>
            <xdr:cNvPr id="13" name="Diagrama de flujo: decisión 12">
              <a:extLst>
                <a:ext uri="{FF2B5EF4-FFF2-40B4-BE49-F238E27FC236}">
                  <a16:creationId xmlns:a16="http://schemas.microsoft.com/office/drawing/2014/main" id="{B01C0EE8-2F43-46A9-9FAC-762126F783BB}"/>
                </a:ext>
              </a:extLst>
            </xdr:cNvPr>
            <xdr:cNvSpPr/>
          </xdr:nvSpPr>
          <xdr:spPr>
            <a:xfrm>
              <a:off x="7410450" y="3695700"/>
              <a:ext cx="2095500" cy="1905000"/>
            </a:xfrm>
            <a:prstGeom prst="flowChartDecision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es-CO" sz="1100" b="1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CO" sz="1100" b="1">
                  <a:solidFill>
                    <a:sysClr val="windowText" lastClr="000000"/>
                  </a:solidFill>
                </a:rPr>
                <a:t>Mora &lt; 60</a:t>
              </a:r>
            </a:p>
            <a:p>
              <a:pPr algn="ctr"/>
              <a:endParaRPr lang="es-CO" sz="1100" b="1">
                <a:solidFill>
                  <a:sysClr val="windowText" lastClr="000000"/>
                </a:solidFill>
              </a:endParaRPr>
            </a:p>
            <a:p>
              <a:pPr algn="ctr"/>
              <a:r>
                <a:rPr lang="es-CO" sz="1100" b="1">
                  <a:solidFill>
                    <a:sysClr val="windowText" lastClr="000000"/>
                  </a:solidFill>
                </a:rPr>
                <a:t>E38 &lt; 60</a:t>
              </a:r>
            </a:p>
          </xdr:txBody>
        </xdr:sp>
        <xdr:cxnSp macro="">
          <xdr:nvCxnSpPr>
            <xdr:cNvPr id="14" name="Conector recto 13">
              <a:extLst>
                <a:ext uri="{FF2B5EF4-FFF2-40B4-BE49-F238E27FC236}">
                  <a16:creationId xmlns:a16="http://schemas.microsoft.com/office/drawing/2014/main" id="{19AD2CE8-2E59-4FB3-BF54-DFD99AC044D4}"/>
                </a:ext>
              </a:extLst>
            </xdr:cNvPr>
            <xdr:cNvCxnSpPr>
              <a:endCxn id="18" idx="0"/>
            </xdr:cNvCxnSpPr>
          </xdr:nvCxnSpPr>
          <xdr:spPr>
            <a:xfrm>
              <a:off x="8458200" y="5572125"/>
              <a:ext cx="0" cy="600075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Conector recto 14">
              <a:extLst>
                <a:ext uri="{FF2B5EF4-FFF2-40B4-BE49-F238E27FC236}">
                  <a16:creationId xmlns:a16="http://schemas.microsoft.com/office/drawing/2014/main" id="{A0E696F0-EE87-4D3A-9075-FDC9F1C9FCC4}"/>
                </a:ext>
              </a:extLst>
            </xdr:cNvPr>
            <xdr:cNvCxnSpPr/>
          </xdr:nvCxnSpPr>
          <xdr:spPr>
            <a:xfrm>
              <a:off x="9505950" y="2171700"/>
              <a:ext cx="1047750" cy="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Conector recto 15">
              <a:extLst>
                <a:ext uri="{FF2B5EF4-FFF2-40B4-BE49-F238E27FC236}">
                  <a16:creationId xmlns:a16="http://schemas.microsoft.com/office/drawing/2014/main" id="{145EB0FC-AD4E-4273-AFFF-214DC337513C}"/>
                </a:ext>
              </a:extLst>
            </xdr:cNvPr>
            <xdr:cNvCxnSpPr/>
          </xdr:nvCxnSpPr>
          <xdr:spPr>
            <a:xfrm>
              <a:off x="8458200" y="3124200"/>
              <a:ext cx="0" cy="57150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" name="Rectángulo 16">
              <a:extLst>
                <a:ext uri="{FF2B5EF4-FFF2-40B4-BE49-F238E27FC236}">
                  <a16:creationId xmlns:a16="http://schemas.microsoft.com/office/drawing/2014/main" id="{BEE98048-6212-4C4B-827F-EB0E9BAFBE0F}"/>
                </a:ext>
              </a:extLst>
            </xdr:cNvPr>
            <xdr:cNvSpPr/>
          </xdr:nvSpPr>
          <xdr:spPr>
            <a:xfrm>
              <a:off x="10553700" y="1981200"/>
              <a:ext cx="2095500" cy="381000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/>
                <a:t>"Enviar 2 boletas"</a:t>
              </a:r>
            </a:p>
          </xdr:txBody>
        </xdr:sp>
        <xdr:sp macro="" textlink="">
          <xdr:nvSpPr>
            <xdr:cNvPr id="18" name="Rectángulo 17">
              <a:extLst>
                <a:ext uri="{FF2B5EF4-FFF2-40B4-BE49-F238E27FC236}">
                  <a16:creationId xmlns:a16="http://schemas.microsoft.com/office/drawing/2014/main" id="{8D3A124B-DFCA-4CAF-A655-E689B211A77C}"/>
                </a:ext>
              </a:extLst>
            </xdr:cNvPr>
            <xdr:cNvSpPr/>
          </xdr:nvSpPr>
          <xdr:spPr>
            <a:xfrm>
              <a:off x="7410450" y="6172200"/>
              <a:ext cx="2095500" cy="381000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/>
                <a:t>n/a</a:t>
              </a:r>
            </a:p>
          </xdr:txBody>
        </xdr:sp>
        <xdr:sp macro="" textlink="">
          <xdr:nvSpPr>
            <xdr:cNvPr id="19" name="Rectángulo 18">
              <a:extLst>
                <a:ext uri="{FF2B5EF4-FFF2-40B4-BE49-F238E27FC236}">
                  <a16:creationId xmlns:a16="http://schemas.microsoft.com/office/drawing/2014/main" id="{4DFE1ACF-526C-47FB-BF56-D7B5B045DF5F}"/>
                </a:ext>
              </a:extLst>
            </xdr:cNvPr>
            <xdr:cNvSpPr/>
          </xdr:nvSpPr>
          <xdr:spPr>
            <a:xfrm>
              <a:off x="10553700" y="4457700"/>
              <a:ext cx="2095500" cy="381000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/>
                <a:t>"Enviar 1 boleta"</a:t>
              </a:r>
            </a:p>
          </xdr:txBody>
        </xdr:sp>
      </xdr:grpSp>
    </xdr:grpSp>
    <xdr:clientData/>
  </xdr:twoCellAnchor>
  <xdr:twoCellAnchor>
    <xdr:from>
      <xdr:col>7</xdr:col>
      <xdr:colOff>0</xdr:colOff>
      <xdr:row>8</xdr:row>
      <xdr:rowOff>0</xdr:rowOff>
    </xdr:from>
    <xdr:to>
      <xdr:col>15</xdr:col>
      <xdr:colOff>0</xdr:colOff>
      <xdr:row>23</xdr:row>
      <xdr:rowOff>0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06C247D6-9CFA-4C87-9480-89A782A85DFD}"/>
            </a:ext>
          </a:extLst>
        </xdr:cNvPr>
        <xdr:cNvGrpSpPr/>
      </xdr:nvGrpSpPr>
      <xdr:grpSpPr>
        <a:xfrm>
          <a:off x="6543675" y="1714500"/>
          <a:ext cx="8382000" cy="2857500"/>
          <a:chOff x="7410450" y="1143000"/>
          <a:chExt cx="8382000" cy="2857500"/>
        </a:xfrm>
      </xdr:grpSpPr>
      <xdr:cxnSp macro="">
        <xdr:nvCxnSpPr>
          <xdr:cNvPr id="21" name="Conector recto 20">
            <a:extLst>
              <a:ext uri="{FF2B5EF4-FFF2-40B4-BE49-F238E27FC236}">
                <a16:creationId xmlns:a16="http://schemas.microsoft.com/office/drawing/2014/main" id="{7CDED8D3-7124-4079-91C6-674196C954B2}"/>
              </a:ext>
            </a:extLst>
          </xdr:cNvPr>
          <xdr:cNvCxnSpPr/>
        </xdr:nvCxnSpPr>
        <xdr:spPr>
          <a:xfrm>
            <a:off x="12649200" y="2095500"/>
            <a:ext cx="1047750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Diagrama de flujo: decisión 21">
            <a:extLst>
              <a:ext uri="{FF2B5EF4-FFF2-40B4-BE49-F238E27FC236}">
                <a16:creationId xmlns:a16="http://schemas.microsoft.com/office/drawing/2014/main" id="{D8AE1DA5-62C6-4BBD-8415-09C72B2B56F5}"/>
              </a:ext>
            </a:extLst>
          </xdr:cNvPr>
          <xdr:cNvSpPr/>
        </xdr:nvSpPr>
        <xdr:spPr>
          <a:xfrm>
            <a:off x="7410450" y="1143000"/>
            <a:ext cx="2095500" cy="1904999"/>
          </a:xfrm>
          <a:prstGeom prst="flowChartDecisi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O" sz="1100" b="1"/>
              <a:t>Estado = "Cancelado"</a:t>
            </a:r>
          </a:p>
          <a:p>
            <a:pPr algn="ctr"/>
            <a:endParaRPr lang="es-CO" sz="1100" b="1"/>
          </a:p>
          <a:p>
            <a:pPr algn="ctr"/>
            <a:r>
              <a:rPr lang="es-CO" sz="1100" b="1"/>
              <a:t>D9 = "Cancelado"</a:t>
            </a:r>
          </a:p>
        </xdr:txBody>
      </xdr:sp>
      <xdr:sp macro="" textlink="">
        <xdr:nvSpPr>
          <xdr:cNvPr id="23" name="Diagrama de flujo: decisión 22">
            <a:extLst>
              <a:ext uri="{FF2B5EF4-FFF2-40B4-BE49-F238E27FC236}">
                <a16:creationId xmlns:a16="http://schemas.microsoft.com/office/drawing/2014/main" id="{9D315038-B1E0-4EF2-A906-3FD4ED333CD8}"/>
              </a:ext>
            </a:extLst>
          </xdr:cNvPr>
          <xdr:cNvSpPr/>
        </xdr:nvSpPr>
        <xdr:spPr>
          <a:xfrm>
            <a:off x="10553700" y="1143000"/>
            <a:ext cx="2095500" cy="1905000"/>
          </a:xfrm>
          <a:prstGeom prst="flowChartDecisi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CO" sz="1100" b="1">
              <a:solidFill>
                <a:sysClr val="windowText" lastClr="000000"/>
              </a:solidFill>
            </a:endParaRPr>
          </a:p>
          <a:p>
            <a:pPr algn="ctr"/>
            <a:r>
              <a:rPr lang="es-CO" sz="1100" b="1">
                <a:solidFill>
                  <a:sysClr val="windowText" lastClr="000000"/>
                </a:solidFill>
              </a:rPr>
              <a:t>Mora &lt; 60</a:t>
            </a:r>
          </a:p>
          <a:p>
            <a:pPr algn="ctr"/>
            <a:endParaRPr lang="es-CO" sz="1100" b="1">
              <a:solidFill>
                <a:sysClr val="windowText" lastClr="000000"/>
              </a:solidFill>
            </a:endParaRPr>
          </a:p>
          <a:p>
            <a:pPr algn="ctr"/>
            <a:r>
              <a:rPr lang="es-CO" sz="1100" b="1">
                <a:solidFill>
                  <a:sysClr val="windowText" lastClr="000000"/>
                </a:solidFill>
              </a:rPr>
              <a:t>E9 &lt; 60</a:t>
            </a:r>
          </a:p>
        </xdr:txBody>
      </xdr:sp>
      <xdr:cxnSp macro="">
        <xdr:nvCxnSpPr>
          <xdr:cNvPr id="24" name="Conector recto 23">
            <a:extLst>
              <a:ext uri="{FF2B5EF4-FFF2-40B4-BE49-F238E27FC236}">
                <a16:creationId xmlns:a16="http://schemas.microsoft.com/office/drawing/2014/main" id="{171B1129-6620-4558-A545-C437EC8A60C4}"/>
              </a:ext>
            </a:extLst>
          </xdr:cNvPr>
          <xdr:cNvCxnSpPr/>
        </xdr:nvCxnSpPr>
        <xdr:spPr>
          <a:xfrm>
            <a:off x="11601450" y="3019425"/>
            <a:ext cx="0" cy="57150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Conector recto 24">
            <a:extLst>
              <a:ext uri="{FF2B5EF4-FFF2-40B4-BE49-F238E27FC236}">
                <a16:creationId xmlns:a16="http://schemas.microsoft.com/office/drawing/2014/main" id="{7F1952AA-D03D-4B53-BEFD-5C332C59F904}"/>
              </a:ext>
            </a:extLst>
          </xdr:cNvPr>
          <xdr:cNvCxnSpPr/>
        </xdr:nvCxnSpPr>
        <xdr:spPr>
          <a:xfrm>
            <a:off x="9505950" y="2095500"/>
            <a:ext cx="1047750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Conector recto 25">
            <a:extLst>
              <a:ext uri="{FF2B5EF4-FFF2-40B4-BE49-F238E27FC236}">
                <a16:creationId xmlns:a16="http://schemas.microsoft.com/office/drawing/2014/main" id="{34EAF9FB-44E3-4465-A919-27B775C0EFA5}"/>
              </a:ext>
            </a:extLst>
          </xdr:cNvPr>
          <xdr:cNvCxnSpPr/>
        </xdr:nvCxnSpPr>
        <xdr:spPr>
          <a:xfrm>
            <a:off x="8458200" y="3048000"/>
            <a:ext cx="0" cy="57150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Rectángulo 26">
            <a:extLst>
              <a:ext uri="{FF2B5EF4-FFF2-40B4-BE49-F238E27FC236}">
                <a16:creationId xmlns:a16="http://schemas.microsoft.com/office/drawing/2014/main" id="{9160215C-D35A-4F2B-8569-66F97170B07C}"/>
              </a:ext>
            </a:extLst>
          </xdr:cNvPr>
          <xdr:cNvSpPr/>
        </xdr:nvSpPr>
        <xdr:spPr>
          <a:xfrm>
            <a:off x="7410450" y="3619500"/>
            <a:ext cx="2095500" cy="381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/>
              <a:t>n/a</a:t>
            </a:r>
          </a:p>
        </xdr:txBody>
      </xdr:sp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D3552FD4-9400-469A-B6DC-83D5BB3427DA}"/>
              </a:ext>
            </a:extLst>
          </xdr:cNvPr>
          <xdr:cNvSpPr/>
        </xdr:nvSpPr>
        <xdr:spPr>
          <a:xfrm>
            <a:off x="13696950" y="1905000"/>
            <a:ext cx="2095500" cy="381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/>
              <a:t>"Enviar 2 boletas"</a:t>
            </a:r>
          </a:p>
        </xdr:txBody>
      </xdr:sp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37260737-A3D6-4F9E-A633-C554D0BCE647}"/>
              </a:ext>
            </a:extLst>
          </xdr:cNvPr>
          <xdr:cNvSpPr/>
        </xdr:nvSpPr>
        <xdr:spPr>
          <a:xfrm>
            <a:off x="10553700" y="3619500"/>
            <a:ext cx="2095500" cy="381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"Enviar 1 boleta"</a:t>
            </a:r>
            <a:endParaRPr lang="es-CO" sz="1100" b="1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5" name="Diagrama de flujo: decisión 4">
          <a:extLst>
            <a:ext uri="{FF2B5EF4-FFF2-40B4-BE49-F238E27FC236}">
              <a16:creationId xmlns:a16="http://schemas.microsoft.com/office/drawing/2014/main" id="{5C1F3B1D-0528-485F-A9F0-549810644EBB}"/>
            </a:ext>
          </a:extLst>
        </xdr:cNvPr>
        <xdr:cNvSpPr/>
      </xdr:nvSpPr>
      <xdr:spPr>
        <a:xfrm>
          <a:off x="7029450" y="1714500"/>
          <a:ext cx="1428750" cy="5715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Mes = 1 </a:t>
          </a:r>
        </a:p>
      </xdr:txBody>
    </xdr:sp>
    <xdr:clientData/>
  </xdr:twoCellAnchor>
  <xdr:twoCellAnchor>
    <xdr:from>
      <xdr:col>8</xdr:col>
      <xdr:colOff>0</xdr:colOff>
      <xdr:row>3</xdr:row>
      <xdr:rowOff>95250</xdr:rowOff>
    </xdr:from>
    <xdr:to>
      <xdr:col>9</xdr:col>
      <xdr:colOff>9525</xdr:colOff>
      <xdr:row>3</xdr:row>
      <xdr:rowOff>95250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EF2ED50A-E3D5-4E9E-B60A-2E5365D6F539}"/>
            </a:ext>
          </a:extLst>
        </xdr:cNvPr>
        <xdr:cNvCxnSpPr>
          <a:stCxn id="5" idx="3"/>
          <a:endCxn id="10" idx="1"/>
        </xdr:cNvCxnSpPr>
      </xdr:nvCxnSpPr>
      <xdr:spPr>
        <a:xfrm>
          <a:off x="8458200" y="2000250"/>
          <a:ext cx="8572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2B484F79-5450-436F-9CA3-4161B2CC0BB4}"/>
            </a:ext>
          </a:extLst>
        </xdr:cNvPr>
        <xdr:cNvCxnSpPr/>
      </xdr:nvCxnSpPr>
      <xdr:spPr>
        <a:xfrm>
          <a:off x="7743825" y="2286000"/>
          <a:ext cx="0" cy="3810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567990F1-6D72-4181-AF15-B6C76E1EC28E}"/>
            </a:ext>
          </a:extLst>
        </xdr:cNvPr>
        <xdr:cNvSpPr/>
      </xdr:nvSpPr>
      <xdr:spPr>
        <a:xfrm>
          <a:off x="9315450" y="1905000"/>
          <a:ext cx="103822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"Enero"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35" name="Diagrama de flujo: decisión 34">
          <a:extLst>
            <a:ext uri="{FF2B5EF4-FFF2-40B4-BE49-F238E27FC236}">
              <a16:creationId xmlns:a16="http://schemas.microsoft.com/office/drawing/2014/main" id="{025B5BD3-DC4B-4465-97AF-3F61D260458B}"/>
            </a:ext>
          </a:extLst>
        </xdr:cNvPr>
        <xdr:cNvSpPr/>
      </xdr:nvSpPr>
      <xdr:spPr>
        <a:xfrm>
          <a:off x="7029450" y="2667000"/>
          <a:ext cx="1428750" cy="5715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Mes = 2 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12</xdr:row>
      <xdr:rowOff>0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9C450FB7-F535-4BF5-9953-290CECC0FCB0}"/>
            </a:ext>
          </a:extLst>
        </xdr:cNvPr>
        <xdr:cNvCxnSpPr/>
      </xdr:nvCxnSpPr>
      <xdr:spPr>
        <a:xfrm>
          <a:off x="7743825" y="3238500"/>
          <a:ext cx="0" cy="3810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37" name="Diagrama de flujo: decisión 36">
          <a:extLst>
            <a:ext uri="{FF2B5EF4-FFF2-40B4-BE49-F238E27FC236}">
              <a16:creationId xmlns:a16="http://schemas.microsoft.com/office/drawing/2014/main" id="{9B77A905-932F-457A-8154-CB51B3990160}"/>
            </a:ext>
          </a:extLst>
        </xdr:cNvPr>
        <xdr:cNvSpPr/>
      </xdr:nvSpPr>
      <xdr:spPr>
        <a:xfrm>
          <a:off x="7029450" y="3619500"/>
          <a:ext cx="1428750" cy="5715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Mes = 3 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17</xdr:row>
      <xdr:rowOff>0</xdr:rowOff>
    </xdr:to>
    <xdr:cxnSp macro="">
      <xdr:nvCxnSpPr>
        <xdr:cNvPr id="38" name="Conector recto 37">
          <a:extLst>
            <a:ext uri="{FF2B5EF4-FFF2-40B4-BE49-F238E27FC236}">
              <a16:creationId xmlns:a16="http://schemas.microsoft.com/office/drawing/2014/main" id="{06DD6BEC-0B0C-4C0E-9F85-77C25DC74BD9}"/>
            </a:ext>
          </a:extLst>
        </xdr:cNvPr>
        <xdr:cNvCxnSpPr/>
      </xdr:nvCxnSpPr>
      <xdr:spPr>
        <a:xfrm>
          <a:off x="7743825" y="4191000"/>
          <a:ext cx="0" cy="3810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39" name="Diagrama de flujo: decisión 38">
          <a:extLst>
            <a:ext uri="{FF2B5EF4-FFF2-40B4-BE49-F238E27FC236}">
              <a16:creationId xmlns:a16="http://schemas.microsoft.com/office/drawing/2014/main" id="{B157EE26-BE06-44BC-B2DC-B6D78E5CC4B1}"/>
            </a:ext>
          </a:extLst>
        </xdr:cNvPr>
        <xdr:cNvSpPr/>
      </xdr:nvSpPr>
      <xdr:spPr>
        <a:xfrm>
          <a:off x="7029450" y="4572000"/>
          <a:ext cx="1428750" cy="5715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Mes = 4 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22</xdr:row>
      <xdr:rowOff>0</xdr:rowOff>
    </xdr:to>
    <xdr:cxnSp macro="">
      <xdr:nvCxnSpPr>
        <xdr:cNvPr id="40" name="Conector recto 39">
          <a:extLst>
            <a:ext uri="{FF2B5EF4-FFF2-40B4-BE49-F238E27FC236}">
              <a16:creationId xmlns:a16="http://schemas.microsoft.com/office/drawing/2014/main" id="{D0807CB0-F9C8-4391-B2A5-C34992FE2893}"/>
            </a:ext>
          </a:extLst>
        </xdr:cNvPr>
        <xdr:cNvCxnSpPr/>
      </xdr:nvCxnSpPr>
      <xdr:spPr>
        <a:xfrm>
          <a:off x="7743825" y="3810000"/>
          <a:ext cx="0" cy="3810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41" name="Diagrama de flujo: decisión 40">
          <a:extLst>
            <a:ext uri="{FF2B5EF4-FFF2-40B4-BE49-F238E27FC236}">
              <a16:creationId xmlns:a16="http://schemas.microsoft.com/office/drawing/2014/main" id="{A520A9B9-737E-48DA-B2A8-5B5CF0AB8CC0}"/>
            </a:ext>
          </a:extLst>
        </xdr:cNvPr>
        <xdr:cNvSpPr/>
      </xdr:nvSpPr>
      <xdr:spPr>
        <a:xfrm>
          <a:off x="7029450" y="4762500"/>
          <a:ext cx="1428750" cy="571500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Mes = 11 </a:t>
          </a:r>
        </a:p>
      </xdr:txBody>
    </xdr:sp>
    <xdr:clientData/>
  </xdr:twoCellAnchor>
  <xdr:twoCellAnchor>
    <xdr:from>
      <xdr:col>7</xdr:col>
      <xdr:colOff>704850</xdr:colOff>
      <xdr:row>8</xdr:row>
      <xdr:rowOff>85725</xdr:rowOff>
    </xdr:from>
    <xdr:to>
      <xdr:col>9</xdr:col>
      <xdr:colOff>0</xdr:colOff>
      <xdr:row>8</xdr:row>
      <xdr:rowOff>85725</xdr:rowOff>
    </xdr:to>
    <xdr:cxnSp macro="">
      <xdr:nvCxnSpPr>
        <xdr:cNvPr id="43" name="Conector recto 42">
          <a:extLst>
            <a:ext uri="{FF2B5EF4-FFF2-40B4-BE49-F238E27FC236}">
              <a16:creationId xmlns:a16="http://schemas.microsoft.com/office/drawing/2014/main" id="{7BA654ED-AB7A-424C-9367-B3997D532587}"/>
            </a:ext>
          </a:extLst>
        </xdr:cNvPr>
        <xdr:cNvCxnSpPr>
          <a:endCxn id="44" idx="1"/>
        </xdr:cNvCxnSpPr>
      </xdr:nvCxnSpPr>
      <xdr:spPr>
        <a:xfrm>
          <a:off x="8448675" y="2943225"/>
          <a:ext cx="8572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180975</xdr:rowOff>
    </xdr:from>
    <xdr:to>
      <xdr:col>9</xdr:col>
      <xdr:colOff>1038225</xdr:colOff>
      <xdr:row>8</xdr:row>
      <xdr:rowOff>180975</xdr:rowOff>
    </xdr:to>
    <xdr:sp macro="" textlink="">
      <xdr:nvSpPr>
        <xdr:cNvPr id="44" name="Rectángulo 43">
          <a:extLst>
            <a:ext uri="{FF2B5EF4-FFF2-40B4-BE49-F238E27FC236}">
              <a16:creationId xmlns:a16="http://schemas.microsoft.com/office/drawing/2014/main" id="{B21EEC1E-3878-4716-85E8-EE30D0C4F6E7}"/>
            </a:ext>
          </a:extLst>
        </xdr:cNvPr>
        <xdr:cNvSpPr/>
      </xdr:nvSpPr>
      <xdr:spPr>
        <a:xfrm>
          <a:off x="9305925" y="2847975"/>
          <a:ext cx="103822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"Febrero"</a:t>
          </a:r>
        </a:p>
      </xdr:txBody>
    </xdr:sp>
    <xdr:clientData/>
  </xdr:twoCellAnchor>
  <xdr:twoCellAnchor>
    <xdr:from>
      <xdr:col>7</xdr:col>
      <xdr:colOff>704850</xdr:colOff>
      <xdr:row>13</xdr:row>
      <xdr:rowOff>95250</xdr:rowOff>
    </xdr:from>
    <xdr:to>
      <xdr:col>9</xdr:col>
      <xdr:colOff>0</xdr:colOff>
      <xdr:row>13</xdr:row>
      <xdr:rowOff>95250</xdr:rowOff>
    </xdr:to>
    <xdr:cxnSp macro="">
      <xdr:nvCxnSpPr>
        <xdr:cNvPr id="45" name="Conector recto 44">
          <a:extLst>
            <a:ext uri="{FF2B5EF4-FFF2-40B4-BE49-F238E27FC236}">
              <a16:creationId xmlns:a16="http://schemas.microsoft.com/office/drawing/2014/main" id="{82BD2690-1753-46CF-AB18-DFED0BB1D1C1}"/>
            </a:ext>
          </a:extLst>
        </xdr:cNvPr>
        <xdr:cNvCxnSpPr>
          <a:endCxn id="46" idx="1"/>
        </xdr:cNvCxnSpPr>
      </xdr:nvCxnSpPr>
      <xdr:spPr>
        <a:xfrm>
          <a:off x="8448675" y="3905250"/>
          <a:ext cx="8572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1038225</xdr:colOff>
      <xdr:row>14</xdr:row>
      <xdr:rowOff>0</xdr:rowOff>
    </xdr:to>
    <xdr:sp macro="" textlink="">
      <xdr:nvSpPr>
        <xdr:cNvPr id="46" name="Rectángulo 45">
          <a:extLst>
            <a:ext uri="{FF2B5EF4-FFF2-40B4-BE49-F238E27FC236}">
              <a16:creationId xmlns:a16="http://schemas.microsoft.com/office/drawing/2014/main" id="{F245B621-AB11-4E41-A803-066F29CF5FE7}"/>
            </a:ext>
          </a:extLst>
        </xdr:cNvPr>
        <xdr:cNvSpPr/>
      </xdr:nvSpPr>
      <xdr:spPr>
        <a:xfrm>
          <a:off x="9305925" y="3810000"/>
          <a:ext cx="103822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"Marzo"</a:t>
          </a:r>
        </a:p>
      </xdr:txBody>
    </xdr:sp>
    <xdr:clientData/>
  </xdr:twoCellAnchor>
  <xdr:twoCellAnchor>
    <xdr:from>
      <xdr:col>8</xdr:col>
      <xdr:colOff>0</xdr:colOff>
      <xdr:row>18</xdr:row>
      <xdr:rowOff>95250</xdr:rowOff>
    </xdr:from>
    <xdr:to>
      <xdr:col>9</xdr:col>
      <xdr:colOff>9525</xdr:colOff>
      <xdr:row>18</xdr:row>
      <xdr:rowOff>95250</xdr:rowOff>
    </xdr:to>
    <xdr:cxnSp macro="">
      <xdr:nvCxnSpPr>
        <xdr:cNvPr id="47" name="Conector recto 46">
          <a:extLst>
            <a:ext uri="{FF2B5EF4-FFF2-40B4-BE49-F238E27FC236}">
              <a16:creationId xmlns:a16="http://schemas.microsoft.com/office/drawing/2014/main" id="{CD776FE7-1283-40BA-9C47-CDB4DD0793E0}"/>
            </a:ext>
          </a:extLst>
        </xdr:cNvPr>
        <xdr:cNvCxnSpPr>
          <a:endCxn id="48" idx="1"/>
        </xdr:cNvCxnSpPr>
      </xdr:nvCxnSpPr>
      <xdr:spPr>
        <a:xfrm>
          <a:off x="8458200" y="4857750"/>
          <a:ext cx="8572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18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4E5F740C-430C-4951-97E5-B935D6BF3ECE}"/>
            </a:ext>
          </a:extLst>
        </xdr:cNvPr>
        <xdr:cNvSpPr/>
      </xdr:nvSpPr>
      <xdr:spPr>
        <a:xfrm>
          <a:off x="9315450" y="4762500"/>
          <a:ext cx="103822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"Abril"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25</xdr:row>
      <xdr:rowOff>0</xdr:rowOff>
    </xdr:to>
    <xdr:cxnSp macro="">
      <xdr:nvCxnSpPr>
        <xdr:cNvPr id="60" name="Conector recto 59">
          <a:extLst>
            <a:ext uri="{FF2B5EF4-FFF2-40B4-BE49-F238E27FC236}">
              <a16:creationId xmlns:a16="http://schemas.microsoft.com/office/drawing/2014/main" id="{19ABA689-DC95-4A65-A79A-7F873558D404}"/>
            </a:ext>
          </a:extLst>
        </xdr:cNvPr>
        <xdr:cNvCxnSpPr/>
      </xdr:nvCxnSpPr>
      <xdr:spPr>
        <a:xfrm>
          <a:off x="7743825" y="4191000"/>
          <a:ext cx="0" cy="571500"/>
        </a:xfrm>
        <a:prstGeom prst="line">
          <a:avLst/>
        </a:prstGeom>
        <a:ln w="28575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2" name="Rectángulo 61">
          <a:extLst>
            <a:ext uri="{FF2B5EF4-FFF2-40B4-BE49-F238E27FC236}">
              <a16:creationId xmlns:a16="http://schemas.microsoft.com/office/drawing/2014/main" id="{2771463B-2953-474A-9B21-368828284ABC}"/>
            </a:ext>
          </a:extLst>
        </xdr:cNvPr>
        <xdr:cNvSpPr/>
      </xdr:nvSpPr>
      <xdr:spPr>
        <a:xfrm>
          <a:off x="9315450" y="4953000"/>
          <a:ext cx="103822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"Noviembre"</a:t>
          </a:r>
        </a:p>
      </xdr:txBody>
    </xdr:sp>
    <xdr:clientData/>
  </xdr:twoCellAnchor>
  <xdr:twoCellAnchor>
    <xdr:from>
      <xdr:col>8</xdr:col>
      <xdr:colOff>0</xdr:colOff>
      <xdr:row>26</xdr:row>
      <xdr:rowOff>95250</xdr:rowOff>
    </xdr:from>
    <xdr:to>
      <xdr:col>9</xdr:col>
      <xdr:colOff>9525</xdr:colOff>
      <xdr:row>26</xdr:row>
      <xdr:rowOff>95250</xdr:rowOff>
    </xdr:to>
    <xdr:cxnSp macro="">
      <xdr:nvCxnSpPr>
        <xdr:cNvPr id="63" name="Conector recto 62">
          <a:extLst>
            <a:ext uri="{FF2B5EF4-FFF2-40B4-BE49-F238E27FC236}">
              <a16:creationId xmlns:a16="http://schemas.microsoft.com/office/drawing/2014/main" id="{8FE436E3-74D7-4F8C-8F99-684D6438922B}"/>
            </a:ext>
          </a:extLst>
        </xdr:cNvPr>
        <xdr:cNvCxnSpPr/>
      </xdr:nvCxnSpPr>
      <xdr:spPr>
        <a:xfrm>
          <a:off x="8458200" y="5048250"/>
          <a:ext cx="8572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26</xdr:row>
      <xdr:rowOff>95250</xdr:rowOff>
    </xdr:from>
    <xdr:to>
      <xdr:col>9</xdr:col>
      <xdr:colOff>9525</xdr:colOff>
      <xdr:row>26</xdr:row>
      <xdr:rowOff>95250</xdr:rowOff>
    </xdr:to>
    <xdr:cxnSp macro="">
      <xdr:nvCxnSpPr>
        <xdr:cNvPr id="64" name="Conector recto 63">
          <a:extLst>
            <a:ext uri="{FF2B5EF4-FFF2-40B4-BE49-F238E27FC236}">
              <a16:creationId xmlns:a16="http://schemas.microsoft.com/office/drawing/2014/main" id="{9D2AB298-7191-40DF-B984-9D23D89EFF8C}"/>
            </a:ext>
          </a:extLst>
        </xdr:cNvPr>
        <xdr:cNvCxnSpPr/>
      </xdr:nvCxnSpPr>
      <xdr:spPr>
        <a:xfrm>
          <a:off x="8458200" y="3524250"/>
          <a:ext cx="8572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30</xdr:row>
      <xdr:rowOff>0</xdr:rowOff>
    </xdr:to>
    <xdr:cxnSp macro="">
      <xdr:nvCxnSpPr>
        <xdr:cNvPr id="65" name="Conector recto 64">
          <a:extLst>
            <a:ext uri="{FF2B5EF4-FFF2-40B4-BE49-F238E27FC236}">
              <a16:creationId xmlns:a16="http://schemas.microsoft.com/office/drawing/2014/main" id="{E45E5A38-3906-451F-9109-BEB45DFEF6EA}"/>
            </a:ext>
          </a:extLst>
        </xdr:cNvPr>
        <xdr:cNvCxnSpPr/>
      </xdr:nvCxnSpPr>
      <xdr:spPr>
        <a:xfrm>
          <a:off x="7743825" y="5334000"/>
          <a:ext cx="0" cy="3810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30</xdr:row>
      <xdr:rowOff>0</xdr:rowOff>
    </xdr:from>
    <xdr:to>
      <xdr:col>7</xdr:col>
      <xdr:colOff>523875</xdr:colOff>
      <xdr:row>31</xdr:row>
      <xdr:rowOff>0</xdr:rowOff>
    </xdr:to>
    <xdr:sp macro="" textlink="">
      <xdr:nvSpPr>
        <xdr:cNvPr id="66" name="Rectángulo 65">
          <a:extLst>
            <a:ext uri="{FF2B5EF4-FFF2-40B4-BE49-F238E27FC236}">
              <a16:creationId xmlns:a16="http://schemas.microsoft.com/office/drawing/2014/main" id="{1B6A0C41-F8ED-4CBD-A59F-F0F123032D2F}"/>
            </a:ext>
          </a:extLst>
        </xdr:cNvPr>
        <xdr:cNvSpPr/>
      </xdr:nvSpPr>
      <xdr:spPr>
        <a:xfrm>
          <a:off x="7229475" y="5715000"/>
          <a:ext cx="103822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"Diciembre"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95251</xdr:rowOff>
    </xdr:from>
    <xdr:to>
      <xdr:col>5</xdr:col>
      <xdr:colOff>523875</xdr:colOff>
      <xdr:row>5</xdr:row>
      <xdr:rowOff>141685</xdr:rowOff>
    </xdr:to>
    <xdr:sp macro="" textlink="">
      <xdr:nvSpPr>
        <xdr:cNvPr id="25" name="Bocadillo: rectángulo 24">
          <a:extLst>
            <a:ext uri="{FF2B5EF4-FFF2-40B4-BE49-F238E27FC236}">
              <a16:creationId xmlns:a16="http://schemas.microsoft.com/office/drawing/2014/main" id="{30C7D72C-6965-40CB-8FA2-B9F4F020D2AA}"/>
            </a:ext>
          </a:extLst>
        </xdr:cNvPr>
        <xdr:cNvSpPr/>
      </xdr:nvSpPr>
      <xdr:spPr>
        <a:xfrm>
          <a:off x="5143500" y="285751"/>
          <a:ext cx="1362075" cy="808434"/>
        </a:xfrm>
        <a:custGeom>
          <a:avLst/>
          <a:gdLst>
            <a:gd name="connsiteX0" fmla="*/ 0 w 1362075"/>
            <a:gd name="connsiteY0" fmla="*/ 0 h 371475"/>
            <a:gd name="connsiteX1" fmla="*/ 794544 w 1362075"/>
            <a:gd name="connsiteY1" fmla="*/ 0 h 371475"/>
            <a:gd name="connsiteX2" fmla="*/ 794544 w 1362075"/>
            <a:gd name="connsiteY2" fmla="*/ 0 h 371475"/>
            <a:gd name="connsiteX3" fmla="*/ 1135063 w 1362075"/>
            <a:gd name="connsiteY3" fmla="*/ 0 h 371475"/>
            <a:gd name="connsiteX4" fmla="*/ 1362075 w 1362075"/>
            <a:gd name="connsiteY4" fmla="*/ 0 h 371475"/>
            <a:gd name="connsiteX5" fmla="*/ 1362075 w 1362075"/>
            <a:gd name="connsiteY5" fmla="*/ 216694 h 371475"/>
            <a:gd name="connsiteX6" fmla="*/ 1362075 w 1362075"/>
            <a:gd name="connsiteY6" fmla="*/ 216694 h 371475"/>
            <a:gd name="connsiteX7" fmla="*/ 1362075 w 1362075"/>
            <a:gd name="connsiteY7" fmla="*/ 309563 h 371475"/>
            <a:gd name="connsiteX8" fmla="*/ 1362075 w 1362075"/>
            <a:gd name="connsiteY8" fmla="*/ 371475 h 371475"/>
            <a:gd name="connsiteX9" fmla="*/ 1135063 w 1362075"/>
            <a:gd name="connsiteY9" fmla="*/ 371475 h 371475"/>
            <a:gd name="connsiteX10" fmla="*/ 911623 w 1362075"/>
            <a:gd name="connsiteY10" fmla="*/ 808434 h 371475"/>
            <a:gd name="connsiteX11" fmla="*/ 794544 w 1362075"/>
            <a:gd name="connsiteY11" fmla="*/ 371475 h 371475"/>
            <a:gd name="connsiteX12" fmla="*/ 0 w 1362075"/>
            <a:gd name="connsiteY12" fmla="*/ 371475 h 371475"/>
            <a:gd name="connsiteX13" fmla="*/ 0 w 1362075"/>
            <a:gd name="connsiteY13" fmla="*/ 309563 h 371475"/>
            <a:gd name="connsiteX14" fmla="*/ 0 w 1362075"/>
            <a:gd name="connsiteY14" fmla="*/ 216694 h 371475"/>
            <a:gd name="connsiteX15" fmla="*/ 0 w 1362075"/>
            <a:gd name="connsiteY15" fmla="*/ 216694 h 371475"/>
            <a:gd name="connsiteX16" fmla="*/ 0 w 1362075"/>
            <a:gd name="connsiteY16" fmla="*/ 0 h 371475"/>
            <a:gd name="connsiteX0" fmla="*/ 0 w 1362075"/>
            <a:gd name="connsiteY0" fmla="*/ 0 h 808434"/>
            <a:gd name="connsiteX1" fmla="*/ 794544 w 1362075"/>
            <a:gd name="connsiteY1" fmla="*/ 0 h 808434"/>
            <a:gd name="connsiteX2" fmla="*/ 794544 w 1362075"/>
            <a:gd name="connsiteY2" fmla="*/ 0 h 808434"/>
            <a:gd name="connsiteX3" fmla="*/ 1135063 w 1362075"/>
            <a:gd name="connsiteY3" fmla="*/ 0 h 808434"/>
            <a:gd name="connsiteX4" fmla="*/ 1362075 w 1362075"/>
            <a:gd name="connsiteY4" fmla="*/ 0 h 808434"/>
            <a:gd name="connsiteX5" fmla="*/ 1362075 w 1362075"/>
            <a:gd name="connsiteY5" fmla="*/ 216694 h 808434"/>
            <a:gd name="connsiteX6" fmla="*/ 1362075 w 1362075"/>
            <a:gd name="connsiteY6" fmla="*/ 216694 h 808434"/>
            <a:gd name="connsiteX7" fmla="*/ 1362075 w 1362075"/>
            <a:gd name="connsiteY7" fmla="*/ 309563 h 808434"/>
            <a:gd name="connsiteX8" fmla="*/ 1362075 w 1362075"/>
            <a:gd name="connsiteY8" fmla="*/ 371475 h 808434"/>
            <a:gd name="connsiteX9" fmla="*/ 1135063 w 1362075"/>
            <a:gd name="connsiteY9" fmla="*/ 371475 h 808434"/>
            <a:gd name="connsiteX10" fmla="*/ 911623 w 1362075"/>
            <a:gd name="connsiteY10" fmla="*/ 808434 h 808434"/>
            <a:gd name="connsiteX11" fmla="*/ 461169 w 1362075"/>
            <a:gd name="connsiteY11" fmla="*/ 381000 h 808434"/>
            <a:gd name="connsiteX12" fmla="*/ 0 w 1362075"/>
            <a:gd name="connsiteY12" fmla="*/ 371475 h 808434"/>
            <a:gd name="connsiteX13" fmla="*/ 0 w 1362075"/>
            <a:gd name="connsiteY13" fmla="*/ 309563 h 808434"/>
            <a:gd name="connsiteX14" fmla="*/ 0 w 1362075"/>
            <a:gd name="connsiteY14" fmla="*/ 216694 h 808434"/>
            <a:gd name="connsiteX15" fmla="*/ 0 w 1362075"/>
            <a:gd name="connsiteY15" fmla="*/ 216694 h 808434"/>
            <a:gd name="connsiteX16" fmla="*/ 0 w 1362075"/>
            <a:gd name="connsiteY16" fmla="*/ 0 h 808434"/>
            <a:gd name="connsiteX0" fmla="*/ 0 w 1362075"/>
            <a:gd name="connsiteY0" fmla="*/ 0 h 808434"/>
            <a:gd name="connsiteX1" fmla="*/ 794544 w 1362075"/>
            <a:gd name="connsiteY1" fmla="*/ 0 h 808434"/>
            <a:gd name="connsiteX2" fmla="*/ 794544 w 1362075"/>
            <a:gd name="connsiteY2" fmla="*/ 0 h 808434"/>
            <a:gd name="connsiteX3" fmla="*/ 1135063 w 1362075"/>
            <a:gd name="connsiteY3" fmla="*/ 0 h 808434"/>
            <a:gd name="connsiteX4" fmla="*/ 1362075 w 1362075"/>
            <a:gd name="connsiteY4" fmla="*/ 0 h 808434"/>
            <a:gd name="connsiteX5" fmla="*/ 1362075 w 1362075"/>
            <a:gd name="connsiteY5" fmla="*/ 216694 h 808434"/>
            <a:gd name="connsiteX6" fmla="*/ 1362075 w 1362075"/>
            <a:gd name="connsiteY6" fmla="*/ 216694 h 808434"/>
            <a:gd name="connsiteX7" fmla="*/ 1362075 w 1362075"/>
            <a:gd name="connsiteY7" fmla="*/ 309563 h 808434"/>
            <a:gd name="connsiteX8" fmla="*/ 1362075 w 1362075"/>
            <a:gd name="connsiteY8" fmla="*/ 371475 h 808434"/>
            <a:gd name="connsiteX9" fmla="*/ 715963 w 1362075"/>
            <a:gd name="connsiteY9" fmla="*/ 371475 h 808434"/>
            <a:gd name="connsiteX10" fmla="*/ 911623 w 1362075"/>
            <a:gd name="connsiteY10" fmla="*/ 808434 h 808434"/>
            <a:gd name="connsiteX11" fmla="*/ 461169 w 1362075"/>
            <a:gd name="connsiteY11" fmla="*/ 381000 h 808434"/>
            <a:gd name="connsiteX12" fmla="*/ 0 w 1362075"/>
            <a:gd name="connsiteY12" fmla="*/ 371475 h 808434"/>
            <a:gd name="connsiteX13" fmla="*/ 0 w 1362075"/>
            <a:gd name="connsiteY13" fmla="*/ 309563 h 808434"/>
            <a:gd name="connsiteX14" fmla="*/ 0 w 1362075"/>
            <a:gd name="connsiteY14" fmla="*/ 216694 h 808434"/>
            <a:gd name="connsiteX15" fmla="*/ 0 w 1362075"/>
            <a:gd name="connsiteY15" fmla="*/ 216694 h 808434"/>
            <a:gd name="connsiteX16" fmla="*/ 0 w 1362075"/>
            <a:gd name="connsiteY16" fmla="*/ 0 h 8084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1362075" h="808434">
              <a:moveTo>
                <a:pt x="0" y="0"/>
              </a:moveTo>
              <a:lnTo>
                <a:pt x="794544" y="0"/>
              </a:lnTo>
              <a:lnTo>
                <a:pt x="794544" y="0"/>
              </a:lnTo>
              <a:lnTo>
                <a:pt x="1135063" y="0"/>
              </a:lnTo>
              <a:lnTo>
                <a:pt x="1362075" y="0"/>
              </a:lnTo>
              <a:lnTo>
                <a:pt x="1362075" y="216694"/>
              </a:lnTo>
              <a:lnTo>
                <a:pt x="1362075" y="216694"/>
              </a:lnTo>
              <a:lnTo>
                <a:pt x="1362075" y="309563"/>
              </a:lnTo>
              <a:lnTo>
                <a:pt x="1362075" y="371475"/>
              </a:lnTo>
              <a:lnTo>
                <a:pt x="715963" y="371475"/>
              </a:lnTo>
              <a:lnTo>
                <a:pt x="911623" y="808434"/>
              </a:lnTo>
              <a:lnTo>
                <a:pt x="461169" y="381000"/>
              </a:lnTo>
              <a:lnTo>
                <a:pt x="0" y="371475"/>
              </a:lnTo>
              <a:lnTo>
                <a:pt x="0" y="309563"/>
              </a:lnTo>
              <a:lnTo>
                <a:pt x="0" y="216694"/>
              </a:lnTo>
              <a:lnTo>
                <a:pt x="0" y="216694"/>
              </a:lnTo>
              <a:lnTo>
                <a:pt x="0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/>
            <a:t>mtz_MESES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95251</xdr:rowOff>
    </xdr:from>
    <xdr:to>
      <xdr:col>8</xdr:col>
      <xdr:colOff>523875</xdr:colOff>
      <xdr:row>5</xdr:row>
      <xdr:rowOff>141685</xdr:rowOff>
    </xdr:to>
    <xdr:sp macro="" textlink="">
      <xdr:nvSpPr>
        <xdr:cNvPr id="2" name="Bocadillo: rectángulo 24">
          <a:extLst>
            <a:ext uri="{FF2B5EF4-FFF2-40B4-BE49-F238E27FC236}">
              <a16:creationId xmlns:a16="http://schemas.microsoft.com/office/drawing/2014/main" id="{3A4D2F3E-DF2F-4811-BD12-3022DD649C77}"/>
            </a:ext>
          </a:extLst>
        </xdr:cNvPr>
        <xdr:cNvSpPr/>
      </xdr:nvSpPr>
      <xdr:spPr>
        <a:xfrm>
          <a:off x="5143500" y="285751"/>
          <a:ext cx="1362075" cy="808434"/>
        </a:xfrm>
        <a:custGeom>
          <a:avLst/>
          <a:gdLst>
            <a:gd name="connsiteX0" fmla="*/ 0 w 1362075"/>
            <a:gd name="connsiteY0" fmla="*/ 0 h 371475"/>
            <a:gd name="connsiteX1" fmla="*/ 794544 w 1362075"/>
            <a:gd name="connsiteY1" fmla="*/ 0 h 371475"/>
            <a:gd name="connsiteX2" fmla="*/ 794544 w 1362075"/>
            <a:gd name="connsiteY2" fmla="*/ 0 h 371475"/>
            <a:gd name="connsiteX3" fmla="*/ 1135063 w 1362075"/>
            <a:gd name="connsiteY3" fmla="*/ 0 h 371475"/>
            <a:gd name="connsiteX4" fmla="*/ 1362075 w 1362075"/>
            <a:gd name="connsiteY4" fmla="*/ 0 h 371475"/>
            <a:gd name="connsiteX5" fmla="*/ 1362075 w 1362075"/>
            <a:gd name="connsiteY5" fmla="*/ 216694 h 371475"/>
            <a:gd name="connsiteX6" fmla="*/ 1362075 w 1362075"/>
            <a:gd name="connsiteY6" fmla="*/ 216694 h 371475"/>
            <a:gd name="connsiteX7" fmla="*/ 1362075 w 1362075"/>
            <a:gd name="connsiteY7" fmla="*/ 309563 h 371475"/>
            <a:gd name="connsiteX8" fmla="*/ 1362075 w 1362075"/>
            <a:gd name="connsiteY8" fmla="*/ 371475 h 371475"/>
            <a:gd name="connsiteX9" fmla="*/ 1135063 w 1362075"/>
            <a:gd name="connsiteY9" fmla="*/ 371475 h 371475"/>
            <a:gd name="connsiteX10" fmla="*/ 911623 w 1362075"/>
            <a:gd name="connsiteY10" fmla="*/ 808434 h 371475"/>
            <a:gd name="connsiteX11" fmla="*/ 794544 w 1362075"/>
            <a:gd name="connsiteY11" fmla="*/ 371475 h 371475"/>
            <a:gd name="connsiteX12" fmla="*/ 0 w 1362075"/>
            <a:gd name="connsiteY12" fmla="*/ 371475 h 371475"/>
            <a:gd name="connsiteX13" fmla="*/ 0 w 1362075"/>
            <a:gd name="connsiteY13" fmla="*/ 309563 h 371475"/>
            <a:gd name="connsiteX14" fmla="*/ 0 w 1362075"/>
            <a:gd name="connsiteY14" fmla="*/ 216694 h 371475"/>
            <a:gd name="connsiteX15" fmla="*/ 0 w 1362075"/>
            <a:gd name="connsiteY15" fmla="*/ 216694 h 371475"/>
            <a:gd name="connsiteX16" fmla="*/ 0 w 1362075"/>
            <a:gd name="connsiteY16" fmla="*/ 0 h 371475"/>
            <a:gd name="connsiteX0" fmla="*/ 0 w 1362075"/>
            <a:gd name="connsiteY0" fmla="*/ 0 h 808434"/>
            <a:gd name="connsiteX1" fmla="*/ 794544 w 1362075"/>
            <a:gd name="connsiteY1" fmla="*/ 0 h 808434"/>
            <a:gd name="connsiteX2" fmla="*/ 794544 w 1362075"/>
            <a:gd name="connsiteY2" fmla="*/ 0 h 808434"/>
            <a:gd name="connsiteX3" fmla="*/ 1135063 w 1362075"/>
            <a:gd name="connsiteY3" fmla="*/ 0 h 808434"/>
            <a:gd name="connsiteX4" fmla="*/ 1362075 w 1362075"/>
            <a:gd name="connsiteY4" fmla="*/ 0 h 808434"/>
            <a:gd name="connsiteX5" fmla="*/ 1362075 w 1362075"/>
            <a:gd name="connsiteY5" fmla="*/ 216694 h 808434"/>
            <a:gd name="connsiteX6" fmla="*/ 1362075 w 1362075"/>
            <a:gd name="connsiteY6" fmla="*/ 216694 h 808434"/>
            <a:gd name="connsiteX7" fmla="*/ 1362075 w 1362075"/>
            <a:gd name="connsiteY7" fmla="*/ 309563 h 808434"/>
            <a:gd name="connsiteX8" fmla="*/ 1362075 w 1362075"/>
            <a:gd name="connsiteY8" fmla="*/ 371475 h 808434"/>
            <a:gd name="connsiteX9" fmla="*/ 1135063 w 1362075"/>
            <a:gd name="connsiteY9" fmla="*/ 371475 h 808434"/>
            <a:gd name="connsiteX10" fmla="*/ 911623 w 1362075"/>
            <a:gd name="connsiteY10" fmla="*/ 808434 h 808434"/>
            <a:gd name="connsiteX11" fmla="*/ 461169 w 1362075"/>
            <a:gd name="connsiteY11" fmla="*/ 381000 h 808434"/>
            <a:gd name="connsiteX12" fmla="*/ 0 w 1362075"/>
            <a:gd name="connsiteY12" fmla="*/ 371475 h 808434"/>
            <a:gd name="connsiteX13" fmla="*/ 0 w 1362075"/>
            <a:gd name="connsiteY13" fmla="*/ 309563 h 808434"/>
            <a:gd name="connsiteX14" fmla="*/ 0 w 1362075"/>
            <a:gd name="connsiteY14" fmla="*/ 216694 h 808434"/>
            <a:gd name="connsiteX15" fmla="*/ 0 w 1362075"/>
            <a:gd name="connsiteY15" fmla="*/ 216694 h 808434"/>
            <a:gd name="connsiteX16" fmla="*/ 0 w 1362075"/>
            <a:gd name="connsiteY16" fmla="*/ 0 h 808434"/>
            <a:gd name="connsiteX0" fmla="*/ 0 w 1362075"/>
            <a:gd name="connsiteY0" fmla="*/ 0 h 808434"/>
            <a:gd name="connsiteX1" fmla="*/ 794544 w 1362075"/>
            <a:gd name="connsiteY1" fmla="*/ 0 h 808434"/>
            <a:gd name="connsiteX2" fmla="*/ 794544 w 1362075"/>
            <a:gd name="connsiteY2" fmla="*/ 0 h 808434"/>
            <a:gd name="connsiteX3" fmla="*/ 1135063 w 1362075"/>
            <a:gd name="connsiteY3" fmla="*/ 0 h 808434"/>
            <a:gd name="connsiteX4" fmla="*/ 1362075 w 1362075"/>
            <a:gd name="connsiteY4" fmla="*/ 0 h 808434"/>
            <a:gd name="connsiteX5" fmla="*/ 1362075 w 1362075"/>
            <a:gd name="connsiteY5" fmla="*/ 216694 h 808434"/>
            <a:gd name="connsiteX6" fmla="*/ 1362075 w 1362075"/>
            <a:gd name="connsiteY6" fmla="*/ 216694 h 808434"/>
            <a:gd name="connsiteX7" fmla="*/ 1362075 w 1362075"/>
            <a:gd name="connsiteY7" fmla="*/ 309563 h 808434"/>
            <a:gd name="connsiteX8" fmla="*/ 1362075 w 1362075"/>
            <a:gd name="connsiteY8" fmla="*/ 371475 h 808434"/>
            <a:gd name="connsiteX9" fmla="*/ 715963 w 1362075"/>
            <a:gd name="connsiteY9" fmla="*/ 371475 h 808434"/>
            <a:gd name="connsiteX10" fmla="*/ 911623 w 1362075"/>
            <a:gd name="connsiteY10" fmla="*/ 808434 h 808434"/>
            <a:gd name="connsiteX11" fmla="*/ 461169 w 1362075"/>
            <a:gd name="connsiteY11" fmla="*/ 381000 h 808434"/>
            <a:gd name="connsiteX12" fmla="*/ 0 w 1362075"/>
            <a:gd name="connsiteY12" fmla="*/ 371475 h 808434"/>
            <a:gd name="connsiteX13" fmla="*/ 0 w 1362075"/>
            <a:gd name="connsiteY13" fmla="*/ 309563 h 808434"/>
            <a:gd name="connsiteX14" fmla="*/ 0 w 1362075"/>
            <a:gd name="connsiteY14" fmla="*/ 216694 h 808434"/>
            <a:gd name="connsiteX15" fmla="*/ 0 w 1362075"/>
            <a:gd name="connsiteY15" fmla="*/ 216694 h 808434"/>
            <a:gd name="connsiteX16" fmla="*/ 0 w 1362075"/>
            <a:gd name="connsiteY16" fmla="*/ 0 h 8084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1362075" h="808434">
              <a:moveTo>
                <a:pt x="0" y="0"/>
              </a:moveTo>
              <a:lnTo>
                <a:pt x="794544" y="0"/>
              </a:lnTo>
              <a:lnTo>
                <a:pt x="794544" y="0"/>
              </a:lnTo>
              <a:lnTo>
                <a:pt x="1135063" y="0"/>
              </a:lnTo>
              <a:lnTo>
                <a:pt x="1362075" y="0"/>
              </a:lnTo>
              <a:lnTo>
                <a:pt x="1362075" y="216694"/>
              </a:lnTo>
              <a:lnTo>
                <a:pt x="1362075" y="216694"/>
              </a:lnTo>
              <a:lnTo>
                <a:pt x="1362075" y="309563"/>
              </a:lnTo>
              <a:lnTo>
                <a:pt x="1362075" y="371475"/>
              </a:lnTo>
              <a:lnTo>
                <a:pt x="715963" y="371475"/>
              </a:lnTo>
              <a:lnTo>
                <a:pt x="911623" y="808434"/>
              </a:lnTo>
              <a:lnTo>
                <a:pt x="461169" y="381000"/>
              </a:lnTo>
              <a:lnTo>
                <a:pt x="0" y="371475"/>
              </a:lnTo>
              <a:lnTo>
                <a:pt x="0" y="309563"/>
              </a:lnTo>
              <a:lnTo>
                <a:pt x="0" y="216694"/>
              </a:lnTo>
              <a:lnTo>
                <a:pt x="0" y="216694"/>
              </a:lnTo>
              <a:lnTo>
                <a:pt x="0" y="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/>
            <a:t>mtz_PERIODOS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chard\Computador%20viejo\Curso%20Contabilidad\Curso%20Tableros\Tableros%20Definitivos\Tablero%20de%20Control%20causaci&#243;n%2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Plantilla sencilla"/>
      <sheetName val="Plantilla detallada"/>
      <sheetName val="Tablero"/>
      <sheetName val="Tipos de persona"/>
      <sheetName val="Terceros"/>
      <sheetName val="mtz_Retenciones"/>
      <sheetName val="Tabla_Rte_Fte_Vs_Tipo_Persona"/>
      <sheetName val="Conceptos Internos Causación"/>
      <sheetName val="Tablero de Control causación 7"/>
    </sheetNames>
    <sheetDataSet>
      <sheetData sheetId="0">
        <row r="3">
          <cell r="C3" t="str">
            <v>Nombre de su Empresa</v>
          </cell>
        </row>
        <row r="5">
          <cell r="C5" t="str">
            <v>Luis Pérez (Simplificado)</v>
          </cell>
        </row>
        <row r="7">
          <cell r="C7" t="str">
            <v>Digitación contenidos</v>
          </cell>
        </row>
        <row r="9">
          <cell r="C9">
            <v>5000000</v>
          </cell>
        </row>
      </sheetData>
      <sheetData sheetId="1" refreshError="1"/>
      <sheetData sheetId="2" refreshError="1"/>
      <sheetData sheetId="3">
        <row r="4">
          <cell r="A4" t="str">
            <v>Común de persona jurídica y las SAS</v>
          </cell>
          <cell r="C4" t="str">
            <v>Simplificado</v>
          </cell>
        </row>
        <row r="5">
          <cell r="L5">
            <v>0.08</v>
          </cell>
          <cell r="N5">
            <v>9.6600000000000002E-3</v>
          </cell>
          <cell r="O5">
            <v>0</v>
          </cell>
          <cell r="P5">
            <v>0.08</v>
          </cell>
        </row>
        <row r="6">
          <cell r="C6" t="str">
            <v>Naturales_no_declarantes</v>
          </cell>
        </row>
        <row r="33">
          <cell r="C33" t="str">
            <v>Servicios En General (*)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zoomScale="80" zoomScaleNormal="80" workbookViewId="0">
      <selection activeCell="F4" sqref="F4"/>
    </sheetView>
  </sheetViews>
  <sheetFormatPr baseColWidth="10" defaultRowHeight="15" x14ac:dyDescent="0.25"/>
  <cols>
    <col min="1" max="1" width="18.140625" customWidth="1"/>
    <col min="2" max="2" width="12" bestFit="1" customWidth="1"/>
    <col min="3" max="3" width="15.42578125" bestFit="1" customWidth="1"/>
    <col min="5" max="5" width="12.7109375" customWidth="1"/>
    <col min="6" max="6" width="20.7109375" customWidth="1"/>
    <col min="7" max="7" width="5.7109375" customWidth="1"/>
    <col min="8" max="17" width="15.7109375" customWidth="1"/>
  </cols>
  <sheetData>
    <row r="1" spans="1:16" x14ac:dyDescent="0.25">
      <c r="A1" s="5" t="s">
        <v>7</v>
      </c>
      <c r="B1" s="7">
        <v>42459</v>
      </c>
      <c r="D1" s="5" t="s">
        <v>9</v>
      </c>
      <c r="E1" s="6">
        <v>60</v>
      </c>
      <c r="F1" s="11" t="s">
        <v>10</v>
      </c>
    </row>
    <row r="3" spans="1:16" s="9" customFormat="1" ht="63.7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2" t="s">
        <v>11</v>
      </c>
    </row>
    <row r="4" spans="1:16" x14ac:dyDescent="0.25">
      <c r="A4" s="1">
        <v>2401</v>
      </c>
      <c r="B4" s="3">
        <v>135400</v>
      </c>
      <c r="C4" s="4">
        <v>42373</v>
      </c>
      <c r="D4" s="10" t="s">
        <v>5</v>
      </c>
      <c r="E4" s="1">
        <f>$B$1-C4</f>
        <v>86</v>
      </c>
    </row>
    <row r="5" spans="1:16" x14ac:dyDescent="0.25">
      <c r="A5" s="1">
        <v>2402</v>
      </c>
      <c r="B5" s="3">
        <v>13200</v>
      </c>
      <c r="C5" s="4">
        <v>42374</v>
      </c>
      <c r="D5" s="10" t="s">
        <v>6</v>
      </c>
      <c r="E5" s="1">
        <f t="shared" ref="E5:E23" si="0">$B$1-C5</f>
        <v>85</v>
      </c>
    </row>
    <row r="6" spans="1:16" x14ac:dyDescent="0.25">
      <c r="A6" s="1">
        <v>2403</v>
      </c>
      <c r="B6" s="3">
        <v>95300</v>
      </c>
      <c r="C6" s="4">
        <v>42377</v>
      </c>
      <c r="D6" s="10" t="s">
        <v>6</v>
      </c>
      <c r="E6" s="1">
        <f t="shared" si="0"/>
        <v>82</v>
      </c>
    </row>
    <row r="7" spans="1:16" x14ac:dyDescent="0.25">
      <c r="A7" s="1">
        <v>2404</v>
      </c>
      <c r="B7" s="3">
        <v>87600</v>
      </c>
      <c r="C7" s="4">
        <v>42379</v>
      </c>
      <c r="D7" s="10" t="s">
        <v>5</v>
      </c>
      <c r="E7" s="1">
        <f t="shared" si="0"/>
        <v>80</v>
      </c>
    </row>
    <row r="8" spans="1:16" x14ac:dyDescent="0.25">
      <c r="A8" s="1">
        <v>2405</v>
      </c>
      <c r="B8" s="3">
        <v>247800</v>
      </c>
      <c r="C8" s="4">
        <v>42380</v>
      </c>
      <c r="D8" s="10" t="s">
        <v>5</v>
      </c>
      <c r="E8" s="1">
        <f t="shared" si="0"/>
        <v>79</v>
      </c>
      <c r="J8" s="13" t="b">
        <v>1</v>
      </c>
      <c r="M8" s="13" t="b">
        <v>1</v>
      </c>
    </row>
    <row r="9" spans="1:16" x14ac:dyDescent="0.25">
      <c r="A9" s="1">
        <v>2406</v>
      </c>
      <c r="B9" s="3">
        <v>198650</v>
      </c>
      <c r="C9" s="4">
        <v>42382</v>
      </c>
      <c r="D9" s="10" t="s">
        <v>6</v>
      </c>
      <c r="E9" s="1">
        <f t="shared" si="0"/>
        <v>77</v>
      </c>
    </row>
    <row r="10" spans="1:16" x14ac:dyDescent="0.25">
      <c r="A10" s="1">
        <v>2407</v>
      </c>
      <c r="B10" s="3">
        <v>96870</v>
      </c>
      <c r="C10" s="4">
        <v>42383</v>
      </c>
      <c r="D10" s="10" t="s">
        <v>6</v>
      </c>
      <c r="E10" s="1">
        <f t="shared" si="0"/>
        <v>76</v>
      </c>
    </row>
    <row r="11" spans="1:16" x14ac:dyDescent="0.25">
      <c r="A11" s="1">
        <v>2408</v>
      </c>
      <c r="B11" s="3">
        <v>54230</v>
      </c>
      <c r="C11" s="4">
        <v>42386</v>
      </c>
      <c r="D11" s="10" t="s">
        <v>6</v>
      </c>
      <c r="E11" s="1">
        <f t="shared" si="0"/>
        <v>73</v>
      </c>
    </row>
    <row r="12" spans="1:16" x14ac:dyDescent="0.25">
      <c r="A12" s="1">
        <v>2409</v>
      </c>
      <c r="B12" s="3">
        <v>148900</v>
      </c>
      <c r="C12" s="4">
        <v>42388</v>
      </c>
      <c r="D12" s="10" t="s">
        <v>5</v>
      </c>
      <c r="E12" s="1">
        <f t="shared" si="0"/>
        <v>71</v>
      </c>
    </row>
    <row r="13" spans="1:16" x14ac:dyDescent="0.25">
      <c r="A13" s="1">
        <v>2410</v>
      </c>
      <c r="B13" s="3">
        <v>196520</v>
      </c>
      <c r="C13" s="4">
        <v>42391</v>
      </c>
      <c r="D13" s="10" t="s">
        <v>5</v>
      </c>
      <c r="E13" s="1">
        <f t="shared" si="0"/>
        <v>68</v>
      </c>
      <c r="N13" s="2" t="s">
        <v>6</v>
      </c>
      <c r="O13" s="2" t="s">
        <v>14</v>
      </c>
      <c r="P13" s="1" t="s">
        <v>20</v>
      </c>
    </row>
    <row r="14" spans="1:16" x14ac:dyDescent="0.25">
      <c r="A14" s="1">
        <v>2411</v>
      </c>
      <c r="B14" s="3">
        <v>86520</v>
      </c>
      <c r="C14" s="4">
        <v>42393</v>
      </c>
      <c r="D14" s="10" t="s">
        <v>5</v>
      </c>
      <c r="E14" s="1">
        <f t="shared" si="0"/>
        <v>66</v>
      </c>
      <c r="N14" s="15" t="s">
        <v>15</v>
      </c>
      <c r="O14" s="15" t="s">
        <v>15</v>
      </c>
      <c r="P14" s="17" t="s">
        <v>18</v>
      </c>
    </row>
    <row r="15" spans="1:16" x14ac:dyDescent="0.25">
      <c r="A15" s="1">
        <v>2412</v>
      </c>
      <c r="B15" s="3">
        <v>78500</v>
      </c>
      <c r="C15" s="4">
        <v>42397</v>
      </c>
      <c r="D15" s="10" t="s">
        <v>6</v>
      </c>
      <c r="E15" s="1">
        <f t="shared" si="0"/>
        <v>62</v>
      </c>
      <c r="H15" s="13" t="b">
        <v>0</v>
      </c>
      <c r="K15" s="13" t="b">
        <v>0</v>
      </c>
      <c r="N15" s="15" t="s">
        <v>15</v>
      </c>
      <c r="O15" s="16" t="s">
        <v>16</v>
      </c>
      <c r="P15" s="17" t="s">
        <v>19</v>
      </c>
    </row>
    <row r="16" spans="1:16" x14ac:dyDescent="0.25">
      <c r="A16" s="1">
        <v>2413</v>
      </c>
      <c r="B16" s="3">
        <v>156300</v>
      </c>
      <c r="C16" s="4">
        <v>42400</v>
      </c>
      <c r="D16" s="10" t="s">
        <v>6</v>
      </c>
      <c r="E16" s="1">
        <f t="shared" si="0"/>
        <v>59</v>
      </c>
      <c r="N16" s="16" t="s">
        <v>16</v>
      </c>
      <c r="O16" s="15" t="s">
        <v>15</v>
      </c>
      <c r="P16" s="17" t="s">
        <v>19</v>
      </c>
    </row>
    <row r="17" spans="1:16" x14ac:dyDescent="0.25">
      <c r="A17" s="1">
        <v>2414</v>
      </c>
      <c r="B17" s="3">
        <v>68420</v>
      </c>
      <c r="C17" s="4">
        <v>42402</v>
      </c>
      <c r="D17" s="10" t="s">
        <v>5</v>
      </c>
      <c r="E17" s="1">
        <f t="shared" si="0"/>
        <v>57</v>
      </c>
      <c r="N17" s="16" t="s">
        <v>16</v>
      </c>
      <c r="O17" s="16" t="s">
        <v>16</v>
      </c>
      <c r="P17" s="17" t="s">
        <v>19</v>
      </c>
    </row>
    <row r="18" spans="1:16" x14ac:dyDescent="0.25">
      <c r="A18" s="1">
        <v>2415</v>
      </c>
      <c r="B18" s="3">
        <v>113000</v>
      </c>
      <c r="C18" s="4">
        <v>42405</v>
      </c>
      <c r="D18" s="10" t="s">
        <v>5</v>
      </c>
      <c r="E18" s="1">
        <f t="shared" si="0"/>
        <v>54</v>
      </c>
    </row>
    <row r="19" spans="1:16" x14ac:dyDescent="0.25">
      <c r="A19" s="1">
        <v>2416</v>
      </c>
      <c r="B19" s="3">
        <v>35400</v>
      </c>
      <c r="C19" s="4">
        <v>42408</v>
      </c>
      <c r="D19" s="10" t="s">
        <v>6</v>
      </c>
      <c r="E19" s="1">
        <f t="shared" si="0"/>
        <v>51</v>
      </c>
    </row>
    <row r="20" spans="1:16" x14ac:dyDescent="0.25">
      <c r="A20" s="1">
        <v>2417</v>
      </c>
      <c r="B20" s="3">
        <v>158000</v>
      </c>
      <c r="C20" s="4">
        <v>42410</v>
      </c>
      <c r="D20" s="10" t="s">
        <v>6</v>
      </c>
      <c r="E20" s="1">
        <f t="shared" si="0"/>
        <v>49</v>
      </c>
    </row>
    <row r="21" spans="1:16" x14ac:dyDescent="0.25">
      <c r="A21" s="1">
        <v>2418</v>
      </c>
      <c r="B21" s="3">
        <v>103130</v>
      </c>
      <c r="C21" s="4">
        <v>42412</v>
      </c>
      <c r="D21" s="10" t="s">
        <v>5</v>
      </c>
      <c r="E21" s="1">
        <f t="shared" si="0"/>
        <v>47</v>
      </c>
    </row>
    <row r="22" spans="1:16" x14ac:dyDescent="0.25">
      <c r="A22" s="1">
        <v>2419</v>
      </c>
      <c r="B22" s="3">
        <v>84650</v>
      </c>
      <c r="C22" s="4">
        <v>42415</v>
      </c>
      <c r="D22" s="10" t="s">
        <v>5</v>
      </c>
      <c r="E22" s="1">
        <f t="shared" si="0"/>
        <v>44</v>
      </c>
    </row>
    <row r="23" spans="1:16" x14ac:dyDescent="0.25">
      <c r="A23" s="1">
        <v>2420</v>
      </c>
      <c r="B23" s="3">
        <v>99650</v>
      </c>
      <c r="C23" s="4">
        <v>42417</v>
      </c>
      <c r="D23" s="10" t="s">
        <v>6</v>
      </c>
      <c r="E23" s="1">
        <f t="shared" si="0"/>
        <v>42</v>
      </c>
    </row>
    <row r="29" spans="1:16" ht="66" x14ac:dyDescent="0.25">
      <c r="A29" s="8" t="s">
        <v>0</v>
      </c>
      <c r="B29" s="8" t="s">
        <v>1</v>
      </c>
      <c r="C29" s="8" t="s">
        <v>2</v>
      </c>
      <c r="D29" s="8" t="s">
        <v>3</v>
      </c>
      <c r="E29" s="8" t="s">
        <v>4</v>
      </c>
      <c r="F29" s="12" t="s">
        <v>12</v>
      </c>
    </row>
    <row r="30" spans="1:16" x14ac:dyDescent="0.25">
      <c r="A30" s="1">
        <v>2401</v>
      </c>
      <c r="B30" s="3">
        <v>135400</v>
      </c>
      <c r="C30" s="4">
        <v>42373</v>
      </c>
      <c r="D30" s="10" t="s">
        <v>5</v>
      </c>
      <c r="E30" s="1">
        <f>$B$1-C30</f>
        <v>86</v>
      </c>
    </row>
    <row r="31" spans="1:16" x14ac:dyDescent="0.25">
      <c r="A31" s="1">
        <v>2402</v>
      </c>
      <c r="B31" s="3">
        <v>13200</v>
      </c>
      <c r="C31" s="4">
        <v>42374</v>
      </c>
      <c r="D31" s="10" t="s">
        <v>6</v>
      </c>
      <c r="E31" s="1">
        <f t="shared" ref="E31:E49" si="1">$B$1-C31</f>
        <v>85</v>
      </c>
    </row>
    <row r="32" spans="1:16" x14ac:dyDescent="0.25">
      <c r="A32" s="1">
        <v>2403</v>
      </c>
      <c r="B32" s="3">
        <v>95300</v>
      </c>
      <c r="C32" s="4">
        <v>42377</v>
      </c>
      <c r="D32" s="10" t="s">
        <v>6</v>
      </c>
      <c r="E32" s="1">
        <f t="shared" si="1"/>
        <v>82</v>
      </c>
    </row>
    <row r="33" spans="1:10" x14ac:dyDescent="0.25">
      <c r="A33" s="1">
        <v>2404</v>
      </c>
      <c r="B33" s="3">
        <v>87600</v>
      </c>
      <c r="C33" s="4">
        <v>42379</v>
      </c>
      <c r="D33" s="10" t="s">
        <v>5</v>
      </c>
      <c r="E33" s="1">
        <f t="shared" si="1"/>
        <v>80</v>
      </c>
    </row>
    <row r="34" spans="1:10" x14ac:dyDescent="0.25">
      <c r="A34" s="1">
        <v>2405</v>
      </c>
      <c r="B34" s="3">
        <v>247800</v>
      </c>
      <c r="C34" s="4">
        <v>42380</v>
      </c>
      <c r="D34" s="10" t="s">
        <v>5</v>
      </c>
      <c r="E34" s="1">
        <f t="shared" si="1"/>
        <v>79</v>
      </c>
      <c r="J34" s="13" t="b">
        <v>1</v>
      </c>
    </row>
    <row r="35" spans="1:10" x14ac:dyDescent="0.25">
      <c r="A35" s="1">
        <v>2406</v>
      </c>
      <c r="B35" s="3">
        <v>198650</v>
      </c>
      <c r="C35" s="4">
        <v>42382</v>
      </c>
      <c r="D35" s="10" t="s">
        <v>6</v>
      </c>
      <c r="E35" s="1">
        <f t="shared" si="1"/>
        <v>77</v>
      </c>
    </row>
    <row r="36" spans="1:10" x14ac:dyDescent="0.25">
      <c r="A36" s="1">
        <v>2407</v>
      </c>
      <c r="B36" s="3">
        <v>96870</v>
      </c>
      <c r="C36" s="4">
        <v>42383</v>
      </c>
      <c r="D36" s="10" t="s">
        <v>6</v>
      </c>
      <c r="E36" s="1">
        <f t="shared" si="1"/>
        <v>76</v>
      </c>
    </row>
    <row r="37" spans="1:10" x14ac:dyDescent="0.25">
      <c r="A37" s="1">
        <v>2408</v>
      </c>
      <c r="B37" s="3">
        <v>54230</v>
      </c>
      <c r="C37" s="4">
        <v>42386</v>
      </c>
      <c r="D37" s="10" t="s">
        <v>6</v>
      </c>
      <c r="E37" s="1">
        <f t="shared" si="1"/>
        <v>73</v>
      </c>
    </row>
    <row r="38" spans="1:10" x14ac:dyDescent="0.25">
      <c r="A38" s="1">
        <v>2409</v>
      </c>
      <c r="B38" s="3">
        <v>148900</v>
      </c>
      <c r="C38" s="4">
        <v>42388</v>
      </c>
      <c r="D38" s="10" t="s">
        <v>5</v>
      </c>
      <c r="E38" s="1">
        <f t="shared" si="1"/>
        <v>71</v>
      </c>
    </row>
    <row r="39" spans="1:10" x14ac:dyDescent="0.25">
      <c r="A39" s="1">
        <v>2410</v>
      </c>
      <c r="B39" s="3">
        <v>196520</v>
      </c>
      <c r="C39" s="4">
        <v>42391</v>
      </c>
      <c r="D39" s="10" t="s">
        <v>5</v>
      </c>
      <c r="E39" s="1">
        <f t="shared" si="1"/>
        <v>68</v>
      </c>
    </row>
    <row r="40" spans="1:10" x14ac:dyDescent="0.25">
      <c r="A40" s="1">
        <v>2411</v>
      </c>
      <c r="B40" s="3">
        <v>86520</v>
      </c>
      <c r="C40" s="4">
        <v>42393</v>
      </c>
      <c r="D40" s="10" t="s">
        <v>5</v>
      </c>
      <c r="E40" s="1">
        <f t="shared" si="1"/>
        <v>66</v>
      </c>
    </row>
    <row r="41" spans="1:10" x14ac:dyDescent="0.25">
      <c r="A41" s="1">
        <v>2412</v>
      </c>
      <c r="B41" s="3">
        <v>78500</v>
      </c>
      <c r="C41" s="4">
        <v>42397</v>
      </c>
      <c r="D41" s="10" t="s">
        <v>6</v>
      </c>
      <c r="E41" s="1">
        <f t="shared" si="1"/>
        <v>62</v>
      </c>
      <c r="H41" s="13" t="b">
        <v>0</v>
      </c>
    </row>
    <row r="42" spans="1:10" x14ac:dyDescent="0.25">
      <c r="A42" s="1">
        <v>2413</v>
      </c>
      <c r="B42" s="3">
        <v>156300</v>
      </c>
      <c r="C42" s="4">
        <v>42400</v>
      </c>
      <c r="D42" s="10" t="s">
        <v>6</v>
      </c>
      <c r="E42" s="1">
        <f t="shared" si="1"/>
        <v>59</v>
      </c>
    </row>
    <row r="43" spans="1:10" x14ac:dyDescent="0.25">
      <c r="A43" s="1">
        <v>2414</v>
      </c>
      <c r="B43" s="3">
        <v>68420</v>
      </c>
      <c r="C43" s="4">
        <v>42402</v>
      </c>
      <c r="D43" s="10" t="s">
        <v>5</v>
      </c>
      <c r="E43" s="1">
        <f t="shared" si="1"/>
        <v>57</v>
      </c>
    </row>
    <row r="44" spans="1:10" x14ac:dyDescent="0.25">
      <c r="A44" s="1">
        <v>2415</v>
      </c>
      <c r="B44" s="3">
        <v>113000</v>
      </c>
      <c r="C44" s="4">
        <v>42405</v>
      </c>
      <c r="D44" s="10" t="s">
        <v>5</v>
      </c>
      <c r="E44" s="1">
        <f t="shared" si="1"/>
        <v>54</v>
      </c>
    </row>
    <row r="45" spans="1:10" x14ac:dyDescent="0.25">
      <c r="A45" s="1">
        <v>2416</v>
      </c>
      <c r="B45" s="3">
        <v>35400</v>
      </c>
      <c r="C45" s="4">
        <v>42408</v>
      </c>
      <c r="D45" s="10" t="s">
        <v>6</v>
      </c>
      <c r="E45" s="1">
        <f t="shared" si="1"/>
        <v>51</v>
      </c>
    </row>
    <row r="46" spans="1:10" x14ac:dyDescent="0.25">
      <c r="A46" s="1">
        <v>2417</v>
      </c>
      <c r="B46" s="3">
        <v>158000</v>
      </c>
      <c r="C46" s="4">
        <v>42410</v>
      </c>
      <c r="D46" s="10" t="s">
        <v>6</v>
      </c>
      <c r="E46" s="1">
        <f t="shared" si="1"/>
        <v>49</v>
      </c>
    </row>
    <row r="47" spans="1:10" x14ac:dyDescent="0.25">
      <c r="A47" s="1">
        <v>2418</v>
      </c>
      <c r="B47" s="3">
        <v>103130</v>
      </c>
      <c r="C47" s="4">
        <v>42412</v>
      </c>
      <c r="D47" s="10" t="s">
        <v>5</v>
      </c>
      <c r="E47" s="1">
        <f t="shared" si="1"/>
        <v>47</v>
      </c>
    </row>
    <row r="48" spans="1:10" x14ac:dyDescent="0.25">
      <c r="A48" s="1">
        <v>2419</v>
      </c>
      <c r="B48" s="3">
        <v>84650</v>
      </c>
      <c r="C48" s="4">
        <v>42415</v>
      </c>
      <c r="D48" s="10" t="s">
        <v>5</v>
      </c>
      <c r="E48" s="1">
        <f t="shared" si="1"/>
        <v>44</v>
      </c>
    </row>
    <row r="49" spans="1:5" x14ac:dyDescent="0.25">
      <c r="A49" s="1">
        <v>2420</v>
      </c>
      <c r="B49" s="3">
        <v>99650</v>
      </c>
      <c r="C49" s="4">
        <v>42417</v>
      </c>
      <c r="D49" s="10" t="s">
        <v>6</v>
      </c>
      <c r="E49" s="1">
        <f t="shared" si="1"/>
        <v>42</v>
      </c>
    </row>
  </sheetData>
  <conditionalFormatting sqref="D4:D23">
    <cfRule type="cellIs" dxfId="11" priority="4" operator="equal">
      <formula>"Cancelado"</formula>
    </cfRule>
  </conditionalFormatting>
  <conditionalFormatting sqref="E4:E23">
    <cfRule type="cellIs" dxfId="10" priority="3" operator="lessThan">
      <formula>60</formula>
    </cfRule>
  </conditionalFormatting>
  <conditionalFormatting sqref="D30:D49">
    <cfRule type="cellIs" dxfId="9" priority="2" operator="equal">
      <formula>"Cancelado"</formula>
    </cfRule>
  </conditionalFormatting>
  <conditionalFormatting sqref="E30:E49">
    <cfRule type="cellIs" dxfId="8" priority="1" operator="lessThan">
      <formula>60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zoomScale="80" zoomScaleNormal="80" workbookViewId="0">
      <selection activeCell="F4" sqref="F4"/>
    </sheetView>
  </sheetViews>
  <sheetFormatPr baseColWidth="10" defaultRowHeight="15" x14ac:dyDescent="0.25"/>
  <cols>
    <col min="1" max="1" width="18.140625" customWidth="1"/>
    <col min="2" max="2" width="12" bestFit="1" customWidth="1"/>
    <col min="3" max="3" width="15.42578125" bestFit="1" customWidth="1"/>
    <col min="5" max="5" width="12.7109375" customWidth="1"/>
    <col min="6" max="6" width="20.7109375" customWidth="1"/>
    <col min="7" max="7" width="5.7109375" customWidth="1"/>
    <col min="8" max="17" width="15.7109375" customWidth="1"/>
  </cols>
  <sheetData>
    <row r="1" spans="1:10" x14ac:dyDescent="0.25">
      <c r="A1" s="5" t="s">
        <v>7</v>
      </c>
      <c r="B1" s="7">
        <v>42459</v>
      </c>
      <c r="D1" s="5" t="s">
        <v>9</v>
      </c>
      <c r="E1" s="6">
        <v>60</v>
      </c>
      <c r="F1" s="11" t="s">
        <v>10</v>
      </c>
    </row>
    <row r="3" spans="1:10" s="9" customFormat="1" ht="66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2" t="s">
        <v>13</v>
      </c>
      <c r="J3" s="13" t="b">
        <v>1</v>
      </c>
    </row>
    <row r="4" spans="1:10" x14ac:dyDescent="0.25">
      <c r="A4" s="1">
        <v>2401</v>
      </c>
      <c r="B4" s="3">
        <v>135400</v>
      </c>
      <c r="C4" s="4">
        <v>42373</v>
      </c>
      <c r="D4" s="10" t="s">
        <v>5</v>
      </c>
      <c r="E4" s="1">
        <f>$B$1-C4</f>
        <v>86</v>
      </c>
    </row>
    <row r="5" spans="1:10" x14ac:dyDescent="0.25">
      <c r="A5" s="1">
        <v>2402</v>
      </c>
      <c r="B5" s="3">
        <v>13200</v>
      </c>
      <c r="C5" s="4">
        <v>42374</v>
      </c>
      <c r="D5" s="10" t="s">
        <v>6</v>
      </c>
      <c r="E5" s="1">
        <f t="shared" ref="E5:E23" si="0">$B$1-C5</f>
        <v>85</v>
      </c>
    </row>
    <row r="6" spans="1:10" x14ac:dyDescent="0.25">
      <c r="A6" s="1">
        <v>2403</v>
      </c>
      <c r="B6" s="3">
        <v>95300</v>
      </c>
      <c r="C6" s="4">
        <v>42377</v>
      </c>
      <c r="D6" s="10" t="s">
        <v>6</v>
      </c>
      <c r="E6" s="1">
        <f t="shared" si="0"/>
        <v>82</v>
      </c>
    </row>
    <row r="7" spans="1:10" x14ac:dyDescent="0.25">
      <c r="A7" s="1">
        <v>2404</v>
      </c>
      <c r="B7" s="3">
        <v>87600</v>
      </c>
      <c r="C7" s="4">
        <v>42379</v>
      </c>
      <c r="D7" s="10" t="s">
        <v>5</v>
      </c>
      <c r="E7" s="1">
        <f t="shared" si="0"/>
        <v>80</v>
      </c>
    </row>
    <row r="8" spans="1:10" x14ac:dyDescent="0.25">
      <c r="A8" s="1">
        <v>2405</v>
      </c>
      <c r="B8" s="3">
        <v>247800</v>
      </c>
      <c r="C8" s="4">
        <v>42380</v>
      </c>
      <c r="D8" s="10" t="s">
        <v>5</v>
      </c>
      <c r="E8" s="1">
        <f t="shared" si="0"/>
        <v>79</v>
      </c>
    </row>
    <row r="9" spans="1:10" x14ac:dyDescent="0.25">
      <c r="A9" s="1">
        <v>2406</v>
      </c>
      <c r="B9" s="3">
        <v>198650</v>
      </c>
      <c r="C9" s="4">
        <v>42382</v>
      </c>
      <c r="D9" s="10" t="s">
        <v>6</v>
      </c>
      <c r="E9" s="1">
        <f t="shared" si="0"/>
        <v>77</v>
      </c>
    </row>
    <row r="10" spans="1:10" x14ac:dyDescent="0.25">
      <c r="A10" s="1">
        <v>2407</v>
      </c>
      <c r="B10" s="3">
        <v>96870</v>
      </c>
      <c r="C10" s="4">
        <v>42383</v>
      </c>
      <c r="D10" s="10" t="s">
        <v>6</v>
      </c>
      <c r="E10" s="1">
        <f t="shared" si="0"/>
        <v>76</v>
      </c>
      <c r="H10" s="13" t="b">
        <v>0</v>
      </c>
    </row>
    <row r="11" spans="1:10" x14ac:dyDescent="0.25">
      <c r="A11" s="1">
        <v>2408</v>
      </c>
      <c r="B11" s="3">
        <v>54230</v>
      </c>
      <c r="C11" s="4">
        <v>42386</v>
      </c>
      <c r="D11" s="10" t="s">
        <v>6</v>
      </c>
      <c r="E11" s="1">
        <f t="shared" si="0"/>
        <v>73</v>
      </c>
    </row>
    <row r="12" spans="1:10" x14ac:dyDescent="0.25">
      <c r="A12" s="1">
        <v>2409</v>
      </c>
      <c r="B12" s="3">
        <v>148900</v>
      </c>
      <c r="C12" s="4">
        <v>42388</v>
      </c>
      <c r="D12" s="10" t="s">
        <v>5</v>
      </c>
      <c r="E12" s="1">
        <f t="shared" si="0"/>
        <v>71</v>
      </c>
    </row>
    <row r="13" spans="1:10" x14ac:dyDescent="0.25">
      <c r="A13" s="1">
        <v>2410</v>
      </c>
      <c r="B13" s="3">
        <v>196520</v>
      </c>
      <c r="C13" s="4">
        <v>42391</v>
      </c>
      <c r="D13" s="10" t="s">
        <v>5</v>
      </c>
      <c r="E13" s="1">
        <f t="shared" si="0"/>
        <v>68</v>
      </c>
    </row>
    <row r="14" spans="1:10" x14ac:dyDescent="0.25">
      <c r="A14" s="1">
        <v>2411</v>
      </c>
      <c r="B14" s="3">
        <v>86520</v>
      </c>
      <c r="C14" s="4">
        <v>42393</v>
      </c>
      <c r="D14" s="10" t="s">
        <v>5</v>
      </c>
      <c r="E14" s="1">
        <f t="shared" si="0"/>
        <v>66</v>
      </c>
    </row>
    <row r="15" spans="1:10" x14ac:dyDescent="0.25">
      <c r="A15" s="1">
        <v>2412</v>
      </c>
      <c r="B15" s="3">
        <v>78500</v>
      </c>
      <c r="C15" s="4">
        <v>42397</v>
      </c>
      <c r="D15" s="10" t="s">
        <v>6</v>
      </c>
      <c r="E15" s="1">
        <f t="shared" si="0"/>
        <v>62</v>
      </c>
    </row>
    <row r="16" spans="1:10" x14ac:dyDescent="0.25">
      <c r="A16" s="1">
        <v>2413</v>
      </c>
      <c r="B16" s="3">
        <v>156300</v>
      </c>
      <c r="C16" s="4">
        <v>42400</v>
      </c>
      <c r="D16" s="10" t="s">
        <v>6</v>
      </c>
      <c r="E16" s="1">
        <f t="shared" si="0"/>
        <v>59</v>
      </c>
      <c r="J16" s="13" t="b">
        <v>1</v>
      </c>
    </row>
    <row r="17" spans="1:8" x14ac:dyDescent="0.25">
      <c r="A17" s="1">
        <v>2414</v>
      </c>
      <c r="B17" s="3">
        <v>68420</v>
      </c>
      <c r="C17" s="4">
        <v>42402</v>
      </c>
      <c r="D17" s="10" t="s">
        <v>5</v>
      </c>
      <c r="E17" s="1">
        <f t="shared" si="0"/>
        <v>57</v>
      </c>
    </row>
    <row r="18" spans="1:8" x14ac:dyDescent="0.25">
      <c r="A18" s="1">
        <v>2415</v>
      </c>
      <c r="B18" s="3">
        <v>113000</v>
      </c>
      <c r="C18" s="4">
        <v>42405</v>
      </c>
      <c r="D18" s="10" t="s">
        <v>5</v>
      </c>
      <c r="E18" s="1">
        <f t="shared" si="0"/>
        <v>54</v>
      </c>
    </row>
    <row r="19" spans="1:8" x14ac:dyDescent="0.25">
      <c r="A19" s="1">
        <v>2416</v>
      </c>
      <c r="B19" s="3">
        <v>35400</v>
      </c>
      <c r="C19" s="4">
        <v>42408</v>
      </c>
      <c r="D19" s="10" t="s">
        <v>6</v>
      </c>
      <c r="E19" s="1">
        <f t="shared" si="0"/>
        <v>51</v>
      </c>
    </row>
    <row r="20" spans="1:8" x14ac:dyDescent="0.25">
      <c r="A20" s="1">
        <v>2417</v>
      </c>
      <c r="B20" s="3">
        <v>158000</v>
      </c>
      <c r="C20" s="4">
        <v>42410</v>
      </c>
      <c r="D20" s="10" t="s">
        <v>6</v>
      </c>
      <c r="E20" s="1">
        <f t="shared" si="0"/>
        <v>49</v>
      </c>
    </row>
    <row r="21" spans="1:8" x14ac:dyDescent="0.25">
      <c r="A21" s="1">
        <v>2418</v>
      </c>
      <c r="B21" s="3">
        <v>103130</v>
      </c>
      <c r="C21" s="4">
        <v>42412</v>
      </c>
      <c r="D21" s="10" t="s">
        <v>5</v>
      </c>
      <c r="E21" s="1">
        <f t="shared" si="0"/>
        <v>47</v>
      </c>
    </row>
    <row r="22" spans="1:8" x14ac:dyDescent="0.25">
      <c r="A22" s="1">
        <v>2419</v>
      </c>
      <c r="B22" s="3">
        <v>84650</v>
      </c>
      <c r="C22" s="4">
        <v>42415</v>
      </c>
      <c r="D22" s="10" t="s">
        <v>5</v>
      </c>
      <c r="E22" s="1">
        <f t="shared" si="0"/>
        <v>44</v>
      </c>
    </row>
    <row r="23" spans="1:8" x14ac:dyDescent="0.25">
      <c r="A23" s="1">
        <v>2420</v>
      </c>
      <c r="B23" s="3">
        <v>99650</v>
      </c>
      <c r="C23" s="4">
        <v>42417</v>
      </c>
      <c r="D23" s="10" t="s">
        <v>6</v>
      </c>
      <c r="E23" s="1">
        <f t="shared" si="0"/>
        <v>42</v>
      </c>
      <c r="H23" s="13" t="b">
        <v>0</v>
      </c>
    </row>
    <row r="29" spans="1:8" ht="66" x14ac:dyDescent="0.25">
      <c r="A29" s="8" t="s">
        <v>0</v>
      </c>
      <c r="B29" s="8" t="s">
        <v>1</v>
      </c>
      <c r="C29" s="8" t="s">
        <v>2</v>
      </c>
      <c r="D29" s="8" t="s">
        <v>3</v>
      </c>
      <c r="E29" s="8" t="s">
        <v>4</v>
      </c>
      <c r="F29" s="12" t="s">
        <v>13</v>
      </c>
    </row>
    <row r="30" spans="1:8" x14ac:dyDescent="0.25">
      <c r="A30" s="1">
        <v>2401</v>
      </c>
      <c r="B30" s="3">
        <v>135400</v>
      </c>
      <c r="C30" s="4">
        <v>42373</v>
      </c>
      <c r="D30" s="10" t="s">
        <v>5</v>
      </c>
      <c r="E30" s="1">
        <f>$B$1-C30</f>
        <v>86</v>
      </c>
    </row>
    <row r="31" spans="1:8" x14ac:dyDescent="0.25">
      <c r="A31" s="1">
        <v>2402</v>
      </c>
      <c r="B31" s="3">
        <v>13200</v>
      </c>
      <c r="C31" s="4">
        <v>42374</v>
      </c>
      <c r="D31" s="10" t="s">
        <v>6</v>
      </c>
      <c r="E31" s="1">
        <f t="shared" ref="E31:E49" si="1">$B$1-C31</f>
        <v>85</v>
      </c>
    </row>
    <row r="32" spans="1:8" x14ac:dyDescent="0.25">
      <c r="A32" s="1">
        <v>2403</v>
      </c>
      <c r="B32" s="3">
        <v>95300</v>
      </c>
      <c r="C32" s="4">
        <v>42377</v>
      </c>
      <c r="D32" s="10" t="s">
        <v>6</v>
      </c>
      <c r="E32" s="1">
        <f t="shared" si="1"/>
        <v>82</v>
      </c>
    </row>
    <row r="33" spans="1:10" x14ac:dyDescent="0.25">
      <c r="A33" s="1">
        <v>2404</v>
      </c>
      <c r="B33" s="3">
        <v>87600</v>
      </c>
      <c r="C33" s="4">
        <v>42379</v>
      </c>
      <c r="D33" s="10" t="s">
        <v>5</v>
      </c>
      <c r="E33" s="1">
        <f t="shared" si="1"/>
        <v>80</v>
      </c>
    </row>
    <row r="34" spans="1:10" x14ac:dyDescent="0.25">
      <c r="A34" s="1">
        <v>2405</v>
      </c>
      <c r="B34" s="3">
        <v>247800</v>
      </c>
      <c r="C34" s="4">
        <v>42380</v>
      </c>
      <c r="D34" s="10" t="s">
        <v>5</v>
      </c>
      <c r="E34" s="1">
        <f t="shared" si="1"/>
        <v>79</v>
      </c>
      <c r="J34" s="13" t="b">
        <v>1</v>
      </c>
    </row>
    <row r="35" spans="1:10" x14ac:dyDescent="0.25">
      <c r="A35" s="1">
        <v>2406</v>
      </c>
      <c r="B35" s="3">
        <v>198650</v>
      </c>
      <c r="C35" s="4">
        <v>42382</v>
      </c>
      <c r="D35" s="10" t="s">
        <v>6</v>
      </c>
      <c r="E35" s="1">
        <f t="shared" si="1"/>
        <v>77</v>
      </c>
    </row>
    <row r="36" spans="1:10" x14ac:dyDescent="0.25">
      <c r="A36" s="1">
        <v>2407</v>
      </c>
      <c r="B36" s="3">
        <v>96870</v>
      </c>
      <c r="C36" s="4">
        <v>42383</v>
      </c>
      <c r="D36" s="10" t="s">
        <v>6</v>
      </c>
      <c r="E36" s="1">
        <f t="shared" si="1"/>
        <v>76</v>
      </c>
    </row>
    <row r="37" spans="1:10" x14ac:dyDescent="0.25">
      <c r="A37" s="1">
        <v>2408</v>
      </c>
      <c r="B37" s="3">
        <v>54230</v>
      </c>
      <c r="C37" s="4">
        <v>42386</v>
      </c>
      <c r="D37" s="10" t="s">
        <v>6</v>
      </c>
      <c r="E37" s="1">
        <f t="shared" si="1"/>
        <v>73</v>
      </c>
    </row>
    <row r="38" spans="1:10" x14ac:dyDescent="0.25">
      <c r="A38" s="1">
        <v>2409</v>
      </c>
      <c r="B38" s="3">
        <v>148900</v>
      </c>
      <c r="C38" s="4">
        <v>42388</v>
      </c>
      <c r="D38" s="10" t="s">
        <v>5</v>
      </c>
      <c r="E38" s="1">
        <f t="shared" si="1"/>
        <v>71</v>
      </c>
    </row>
    <row r="39" spans="1:10" x14ac:dyDescent="0.25">
      <c r="A39" s="1">
        <v>2410</v>
      </c>
      <c r="B39" s="3">
        <v>196520</v>
      </c>
      <c r="C39" s="4">
        <v>42391</v>
      </c>
      <c r="D39" s="10" t="s">
        <v>5</v>
      </c>
      <c r="E39" s="1">
        <f t="shared" si="1"/>
        <v>68</v>
      </c>
    </row>
    <row r="40" spans="1:10" x14ac:dyDescent="0.25">
      <c r="A40" s="1">
        <v>2411</v>
      </c>
      <c r="B40" s="3">
        <v>86520</v>
      </c>
      <c r="C40" s="4">
        <v>42393</v>
      </c>
      <c r="D40" s="10" t="s">
        <v>5</v>
      </c>
      <c r="E40" s="1">
        <f t="shared" si="1"/>
        <v>66</v>
      </c>
    </row>
    <row r="41" spans="1:10" x14ac:dyDescent="0.25">
      <c r="A41" s="1">
        <v>2412</v>
      </c>
      <c r="B41" s="3">
        <v>78500</v>
      </c>
      <c r="C41" s="4">
        <v>42397</v>
      </c>
      <c r="D41" s="10" t="s">
        <v>6</v>
      </c>
      <c r="E41" s="1">
        <f t="shared" si="1"/>
        <v>62</v>
      </c>
      <c r="H41" s="13" t="b">
        <v>0</v>
      </c>
    </row>
    <row r="42" spans="1:10" x14ac:dyDescent="0.25">
      <c r="A42" s="1">
        <v>2413</v>
      </c>
      <c r="B42" s="3">
        <v>156300</v>
      </c>
      <c r="C42" s="4">
        <v>42400</v>
      </c>
      <c r="D42" s="10" t="s">
        <v>6</v>
      </c>
      <c r="E42" s="1">
        <f t="shared" si="1"/>
        <v>59</v>
      </c>
    </row>
    <row r="43" spans="1:10" x14ac:dyDescent="0.25">
      <c r="A43" s="1">
        <v>2414</v>
      </c>
      <c r="B43" s="3">
        <v>68420</v>
      </c>
      <c r="C43" s="4">
        <v>42402</v>
      </c>
      <c r="D43" s="10" t="s">
        <v>5</v>
      </c>
      <c r="E43" s="1">
        <f t="shared" si="1"/>
        <v>57</v>
      </c>
    </row>
    <row r="44" spans="1:10" x14ac:dyDescent="0.25">
      <c r="A44" s="1">
        <v>2415</v>
      </c>
      <c r="B44" s="3">
        <v>113000</v>
      </c>
      <c r="C44" s="4">
        <v>42405</v>
      </c>
      <c r="D44" s="10" t="s">
        <v>5</v>
      </c>
      <c r="E44" s="1">
        <f t="shared" si="1"/>
        <v>54</v>
      </c>
    </row>
    <row r="45" spans="1:10" x14ac:dyDescent="0.25">
      <c r="A45" s="1">
        <v>2416</v>
      </c>
      <c r="B45" s="3">
        <v>35400</v>
      </c>
      <c r="C45" s="4">
        <v>42408</v>
      </c>
      <c r="D45" s="10" t="s">
        <v>6</v>
      </c>
      <c r="E45" s="1">
        <f t="shared" si="1"/>
        <v>51</v>
      </c>
    </row>
    <row r="46" spans="1:10" x14ac:dyDescent="0.25">
      <c r="A46" s="1">
        <v>2417</v>
      </c>
      <c r="B46" s="3">
        <v>158000</v>
      </c>
      <c r="C46" s="4">
        <v>42410</v>
      </c>
      <c r="D46" s="10" t="s">
        <v>6</v>
      </c>
      <c r="E46" s="1">
        <f t="shared" si="1"/>
        <v>49</v>
      </c>
    </row>
    <row r="47" spans="1:10" x14ac:dyDescent="0.25">
      <c r="A47" s="1">
        <v>2418</v>
      </c>
      <c r="B47" s="3">
        <v>103130</v>
      </c>
      <c r="C47" s="4">
        <v>42412</v>
      </c>
      <c r="D47" s="10" t="s">
        <v>5</v>
      </c>
      <c r="E47" s="1">
        <f t="shared" si="1"/>
        <v>47</v>
      </c>
    </row>
    <row r="48" spans="1:10" x14ac:dyDescent="0.25">
      <c r="A48" s="1">
        <v>2419</v>
      </c>
      <c r="B48" s="3">
        <v>84650</v>
      </c>
      <c r="C48" s="4">
        <v>42415</v>
      </c>
      <c r="D48" s="10" t="s">
        <v>5</v>
      </c>
      <c r="E48" s="1">
        <f t="shared" si="1"/>
        <v>44</v>
      </c>
    </row>
    <row r="49" spans="1:5" x14ac:dyDescent="0.25">
      <c r="A49" s="1">
        <v>2420</v>
      </c>
      <c r="B49" s="3">
        <v>99650</v>
      </c>
      <c r="C49" s="4">
        <v>42417</v>
      </c>
      <c r="D49" s="10" t="s">
        <v>6</v>
      </c>
      <c r="E49" s="1">
        <f t="shared" si="1"/>
        <v>42</v>
      </c>
    </row>
  </sheetData>
  <conditionalFormatting sqref="D4:D23">
    <cfRule type="cellIs" dxfId="7" priority="4" operator="equal">
      <formula>"Cancelado"</formula>
    </cfRule>
  </conditionalFormatting>
  <conditionalFormatting sqref="E4:E23">
    <cfRule type="cellIs" dxfId="6" priority="3" operator="lessThan">
      <formula>60</formula>
    </cfRule>
  </conditionalFormatting>
  <conditionalFormatting sqref="D30:D49">
    <cfRule type="cellIs" dxfId="5" priority="2" operator="equal">
      <formula>"Cancelado"</formula>
    </cfRule>
  </conditionalFormatting>
  <conditionalFormatting sqref="E30:E49">
    <cfRule type="cellIs" dxfId="4" priority="1" operator="lessThan">
      <formula>60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9"/>
  <sheetViews>
    <sheetView zoomScaleNormal="100" workbookViewId="0">
      <selection activeCell="F9" sqref="F9"/>
    </sheetView>
  </sheetViews>
  <sheetFormatPr baseColWidth="10" defaultRowHeight="15" x14ac:dyDescent="0.25"/>
  <cols>
    <col min="1" max="1" width="18.140625" customWidth="1"/>
    <col min="2" max="2" width="12" bestFit="1" customWidth="1"/>
    <col min="3" max="3" width="15.42578125" bestFit="1" customWidth="1"/>
    <col min="5" max="5" width="12.7109375" customWidth="1"/>
    <col min="6" max="6" width="22.7109375" customWidth="1"/>
    <col min="7" max="7" width="5.7109375" customWidth="1"/>
    <col min="8" max="21" width="15.7109375" customWidth="1"/>
  </cols>
  <sheetData>
    <row r="1" spans="1:14" x14ac:dyDescent="0.25">
      <c r="A1" s="5" t="s">
        <v>7</v>
      </c>
      <c r="B1" s="7">
        <v>42459</v>
      </c>
      <c r="D1" s="5" t="s">
        <v>9</v>
      </c>
      <c r="E1" s="6">
        <v>60</v>
      </c>
      <c r="F1" s="11" t="s">
        <v>10</v>
      </c>
      <c r="G1" s="11"/>
      <c r="H1" s="11"/>
      <c r="I1" s="11"/>
      <c r="K1" s="14"/>
    </row>
    <row r="2" spans="1:14" x14ac:dyDescent="0.25">
      <c r="H2" s="2" t="s">
        <v>6</v>
      </c>
      <c r="I2" s="2" t="s">
        <v>14</v>
      </c>
      <c r="J2" s="1" t="s">
        <v>20</v>
      </c>
    </row>
    <row r="3" spans="1:14" x14ac:dyDescent="0.25">
      <c r="H3" s="15" t="s">
        <v>15</v>
      </c>
      <c r="I3" s="15" t="s">
        <v>15</v>
      </c>
      <c r="J3" s="17" t="s">
        <v>17</v>
      </c>
    </row>
    <row r="4" spans="1:14" x14ac:dyDescent="0.25">
      <c r="H4" s="15" t="s">
        <v>15</v>
      </c>
      <c r="I4" s="16" t="s">
        <v>16</v>
      </c>
      <c r="J4" s="17" t="s">
        <v>18</v>
      </c>
    </row>
    <row r="5" spans="1:14" x14ac:dyDescent="0.25">
      <c r="H5" s="16" t="s">
        <v>16</v>
      </c>
      <c r="I5" s="15" t="s">
        <v>15</v>
      </c>
      <c r="J5" s="17" t="s">
        <v>19</v>
      </c>
    </row>
    <row r="6" spans="1:14" x14ac:dyDescent="0.25">
      <c r="H6" s="16" t="s">
        <v>16</v>
      </c>
      <c r="I6" s="16" t="s">
        <v>16</v>
      </c>
      <c r="J6" s="17" t="s">
        <v>19</v>
      </c>
    </row>
    <row r="7" spans="1:14" x14ac:dyDescent="0.25">
      <c r="H7" s="14"/>
      <c r="I7" s="14"/>
    </row>
    <row r="8" spans="1:14" s="9" customFormat="1" ht="30" x14ac:dyDescent="0.2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12" t="s">
        <v>21</v>
      </c>
      <c r="G8" s="12"/>
      <c r="H8" s="12"/>
      <c r="I8" s="12"/>
      <c r="J8" s="12"/>
      <c r="N8"/>
    </row>
    <row r="9" spans="1:14" x14ac:dyDescent="0.25">
      <c r="A9" s="1">
        <v>2401</v>
      </c>
      <c r="B9" s="3">
        <v>135400</v>
      </c>
      <c r="C9" s="4">
        <v>42373</v>
      </c>
      <c r="D9" s="10" t="s">
        <v>5</v>
      </c>
      <c r="E9" s="1">
        <f>$B$1-C9</f>
        <v>86</v>
      </c>
    </row>
    <row r="10" spans="1:14" x14ac:dyDescent="0.25">
      <c r="A10" s="1">
        <v>2402</v>
      </c>
      <c r="B10" s="3">
        <v>13200</v>
      </c>
      <c r="C10" s="4">
        <v>42374</v>
      </c>
      <c r="D10" s="10" t="s">
        <v>6</v>
      </c>
      <c r="E10" s="1">
        <f t="shared" ref="E10:E28" si="0">$B$1-C10</f>
        <v>85</v>
      </c>
    </row>
    <row r="11" spans="1:14" x14ac:dyDescent="0.25">
      <c r="A11" s="1">
        <v>2403</v>
      </c>
      <c r="B11" s="3">
        <v>95300</v>
      </c>
      <c r="C11" s="4">
        <v>42377</v>
      </c>
      <c r="D11" s="10" t="s">
        <v>6</v>
      </c>
      <c r="E11" s="1">
        <f t="shared" si="0"/>
        <v>82</v>
      </c>
    </row>
    <row r="12" spans="1:14" x14ac:dyDescent="0.25">
      <c r="A12" s="1">
        <v>2404</v>
      </c>
      <c r="B12" s="3">
        <v>87600</v>
      </c>
      <c r="C12" s="4">
        <v>42379</v>
      </c>
      <c r="D12" s="10" t="s">
        <v>5</v>
      </c>
      <c r="E12" s="1">
        <f t="shared" si="0"/>
        <v>80</v>
      </c>
    </row>
    <row r="13" spans="1:14" x14ac:dyDescent="0.25">
      <c r="A13" s="1">
        <v>2405</v>
      </c>
      <c r="B13" s="3">
        <v>247800</v>
      </c>
      <c r="C13" s="4">
        <v>42380</v>
      </c>
      <c r="D13" s="10" t="s">
        <v>5</v>
      </c>
      <c r="E13" s="1">
        <f t="shared" si="0"/>
        <v>79</v>
      </c>
      <c r="J13" s="13" t="b">
        <v>1</v>
      </c>
      <c r="M13" s="13" t="b">
        <v>1</v>
      </c>
    </row>
    <row r="14" spans="1:14" x14ac:dyDescent="0.25">
      <c r="A14" s="1">
        <v>2406</v>
      </c>
      <c r="B14" s="3">
        <v>198650</v>
      </c>
      <c r="C14" s="4">
        <v>42382</v>
      </c>
      <c r="D14" s="10" t="s">
        <v>6</v>
      </c>
      <c r="E14" s="1">
        <f t="shared" si="0"/>
        <v>77</v>
      </c>
    </row>
    <row r="15" spans="1:14" x14ac:dyDescent="0.25">
      <c r="A15" s="1">
        <v>2407</v>
      </c>
      <c r="B15" s="3">
        <v>96870</v>
      </c>
      <c r="C15" s="4">
        <v>42383</v>
      </c>
      <c r="D15" s="10" t="s">
        <v>6</v>
      </c>
      <c r="E15" s="1">
        <f t="shared" si="0"/>
        <v>76</v>
      </c>
    </row>
    <row r="16" spans="1:14" x14ac:dyDescent="0.25">
      <c r="A16" s="1">
        <v>2408</v>
      </c>
      <c r="B16" s="3">
        <v>54230</v>
      </c>
      <c r="C16" s="4">
        <v>42386</v>
      </c>
      <c r="D16" s="10" t="s">
        <v>6</v>
      </c>
      <c r="E16" s="1">
        <f t="shared" si="0"/>
        <v>73</v>
      </c>
    </row>
    <row r="17" spans="1:11" x14ac:dyDescent="0.25">
      <c r="A17" s="1">
        <v>2409</v>
      </c>
      <c r="B17" s="3">
        <v>148900</v>
      </c>
      <c r="C17" s="4">
        <v>42388</v>
      </c>
      <c r="D17" s="10" t="s">
        <v>5</v>
      </c>
      <c r="E17" s="1">
        <f t="shared" si="0"/>
        <v>71</v>
      </c>
    </row>
    <row r="18" spans="1:11" x14ac:dyDescent="0.25">
      <c r="A18" s="1">
        <v>2410</v>
      </c>
      <c r="B18" s="3">
        <v>196520</v>
      </c>
      <c r="C18" s="4">
        <v>42391</v>
      </c>
      <c r="D18" s="10" t="s">
        <v>5</v>
      </c>
      <c r="E18" s="1">
        <f t="shared" si="0"/>
        <v>68</v>
      </c>
    </row>
    <row r="19" spans="1:11" x14ac:dyDescent="0.25">
      <c r="A19" s="1">
        <v>2411</v>
      </c>
      <c r="B19" s="3">
        <v>86520</v>
      </c>
      <c r="C19" s="4">
        <v>42393</v>
      </c>
      <c r="D19" s="10" t="s">
        <v>5</v>
      </c>
      <c r="E19" s="1">
        <f t="shared" si="0"/>
        <v>66</v>
      </c>
    </row>
    <row r="20" spans="1:11" x14ac:dyDescent="0.25">
      <c r="A20" s="1">
        <v>2412</v>
      </c>
      <c r="B20" s="3">
        <v>78500</v>
      </c>
      <c r="C20" s="4">
        <v>42397</v>
      </c>
      <c r="D20" s="10" t="s">
        <v>6</v>
      </c>
      <c r="E20" s="1">
        <f t="shared" si="0"/>
        <v>62</v>
      </c>
      <c r="H20" s="13" t="b">
        <v>0</v>
      </c>
      <c r="K20" s="13" t="b">
        <v>0</v>
      </c>
    </row>
    <row r="21" spans="1:11" x14ac:dyDescent="0.25">
      <c r="A21" s="1">
        <v>2413</v>
      </c>
      <c r="B21" s="3">
        <v>156300</v>
      </c>
      <c r="C21" s="4">
        <v>42400</v>
      </c>
      <c r="D21" s="10" t="s">
        <v>6</v>
      </c>
      <c r="E21" s="1">
        <f t="shared" si="0"/>
        <v>59</v>
      </c>
    </row>
    <row r="22" spans="1:11" x14ac:dyDescent="0.25">
      <c r="A22" s="1">
        <v>2414</v>
      </c>
      <c r="B22" s="3">
        <v>68420</v>
      </c>
      <c r="C22" s="4">
        <v>42402</v>
      </c>
      <c r="D22" s="10" t="s">
        <v>5</v>
      </c>
      <c r="E22" s="1">
        <f t="shared" si="0"/>
        <v>57</v>
      </c>
    </row>
    <row r="23" spans="1:11" x14ac:dyDescent="0.25">
      <c r="A23" s="1">
        <v>2415</v>
      </c>
      <c r="B23" s="3">
        <v>113000</v>
      </c>
      <c r="C23" s="4">
        <v>42405</v>
      </c>
      <c r="D23" s="10" t="s">
        <v>5</v>
      </c>
      <c r="E23" s="1">
        <f t="shared" si="0"/>
        <v>54</v>
      </c>
    </row>
    <row r="24" spans="1:11" x14ac:dyDescent="0.25">
      <c r="A24" s="1">
        <v>2416</v>
      </c>
      <c r="B24" s="3">
        <v>35400</v>
      </c>
      <c r="C24" s="4">
        <v>42408</v>
      </c>
      <c r="D24" s="10" t="s">
        <v>6</v>
      </c>
      <c r="E24" s="1">
        <f t="shared" si="0"/>
        <v>51</v>
      </c>
    </row>
    <row r="25" spans="1:11" x14ac:dyDescent="0.25">
      <c r="A25" s="1">
        <v>2417</v>
      </c>
      <c r="B25" s="3">
        <v>158000</v>
      </c>
      <c r="C25" s="4">
        <v>42410</v>
      </c>
      <c r="D25" s="10" t="s">
        <v>6</v>
      </c>
      <c r="E25" s="1">
        <f t="shared" si="0"/>
        <v>49</v>
      </c>
    </row>
    <row r="26" spans="1:11" x14ac:dyDescent="0.25">
      <c r="A26" s="1">
        <v>2418</v>
      </c>
      <c r="B26" s="3">
        <v>103130</v>
      </c>
      <c r="C26" s="4">
        <v>42412</v>
      </c>
      <c r="D26" s="10" t="s">
        <v>5</v>
      </c>
      <c r="E26" s="1">
        <f t="shared" si="0"/>
        <v>47</v>
      </c>
    </row>
    <row r="27" spans="1:11" x14ac:dyDescent="0.25">
      <c r="A27" s="1">
        <v>2419</v>
      </c>
      <c r="B27" s="3">
        <v>84650</v>
      </c>
      <c r="C27" s="4">
        <v>42415</v>
      </c>
      <c r="D27" s="10" t="s">
        <v>5</v>
      </c>
      <c r="E27" s="1">
        <f t="shared" si="0"/>
        <v>44</v>
      </c>
    </row>
    <row r="28" spans="1:11" x14ac:dyDescent="0.25">
      <c r="A28" s="1">
        <v>2420</v>
      </c>
      <c r="B28" s="3">
        <v>99650</v>
      </c>
      <c r="C28" s="4">
        <v>42417</v>
      </c>
      <c r="D28" s="10" t="s">
        <v>6</v>
      </c>
      <c r="E28" s="1">
        <f t="shared" si="0"/>
        <v>42</v>
      </c>
    </row>
    <row r="31" spans="1:11" x14ac:dyDescent="0.25">
      <c r="H31" s="2" t="s">
        <v>6</v>
      </c>
      <c r="I31" s="2" t="s">
        <v>14</v>
      </c>
      <c r="J31" s="1" t="s">
        <v>20</v>
      </c>
    </row>
    <row r="32" spans="1:11" x14ac:dyDescent="0.25">
      <c r="H32" s="18" t="s">
        <v>15</v>
      </c>
      <c r="I32" s="18" t="s">
        <v>15</v>
      </c>
      <c r="J32" s="20" t="s">
        <v>17</v>
      </c>
    </row>
    <row r="33" spans="1:10" x14ac:dyDescent="0.25">
      <c r="H33" s="18" t="s">
        <v>15</v>
      </c>
      <c r="I33" s="19" t="s">
        <v>16</v>
      </c>
      <c r="J33" s="20" t="s">
        <v>17</v>
      </c>
    </row>
    <row r="34" spans="1:10" x14ac:dyDescent="0.25">
      <c r="H34" s="19" t="s">
        <v>16</v>
      </c>
      <c r="I34" s="18" t="s">
        <v>15</v>
      </c>
      <c r="J34" s="20" t="s">
        <v>18</v>
      </c>
    </row>
    <row r="35" spans="1:10" x14ac:dyDescent="0.25">
      <c r="H35" s="19" t="s">
        <v>16</v>
      </c>
      <c r="I35" s="19" t="s">
        <v>16</v>
      </c>
      <c r="J35" s="20" t="s">
        <v>19</v>
      </c>
    </row>
    <row r="37" spans="1:10" ht="30" x14ac:dyDescent="0.25">
      <c r="A37" s="8" t="s">
        <v>0</v>
      </c>
      <c r="B37" s="8" t="s">
        <v>1</v>
      </c>
      <c r="C37" s="8" t="s">
        <v>2</v>
      </c>
      <c r="D37" s="8" t="s">
        <v>3</v>
      </c>
      <c r="E37" s="8" t="s">
        <v>4</v>
      </c>
      <c r="F37" s="12" t="s">
        <v>21</v>
      </c>
      <c r="G37" s="12"/>
      <c r="H37" s="12"/>
      <c r="I37" s="12"/>
      <c r="J37" s="12"/>
    </row>
    <row r="38" spans="1:10" x14ac:dyDescent="0.25">
      <c r="A38" s="1">
        <v>2401</v>
      </c>
      <c r="B38" s="3">
        <v>135400</v>
      </c>
      <c r="C38" s="4">
        <v>42373</v>
      </c>
      <c r="D38" s="10" t="s">
        <v>5</v>
      </c>
      <c r="E38" s="1">
        <f>$B$1-C38</f>
        <v>86</v>
      </c>
    </row>
    <row r="39" spans="1:10" x14ac:dyDescent="0.25">
      <c r="A39" s="1">
        <v>2402</v>
      </c>
      <c r="B39" s="3">
        <v>13200</v>
      </c>
      <c r="C39" s="4">
        <v>42374</v>
      </c>
      <c r="D39" s="10" t="s">
        <v>6</v>
      </c>
      <c r="E39" s="1">
        <f t="shared" ref="E39:E57" si="1">$B$1-C39</f>
        <v>85</v>
      </c>
    </row>
    <row r="40" spans="1:10" x14ac:dyDescent="0.25">
      <c r="A40" s="1">
        <v>2403</v>
      </c>
      <c r="B40" s="3">
        <v>95300</v>
      </c>
      <c r="C40" s="4">
        <v>42377</v>
      </c>
      <c r="D40" s="10" t="s">
        <v>6</v>
      </c>
      <c r="E40" s="1">
        <f t="shared" si="1"/>
        <v>82</v>
      </c>
    </row>
    <row r="41" spans="1:10" x14ac:dyDescent="0.25">
      <c r="A41" s="1">
        <v>2404</v>
      </c>
      <c r="B41" s="3">
        <v>87600</v>
      </c>
      <c r="C41" s="4">
        <v>42379</v>
      </c>
      <c r="D41" s="10" t="s">
        <v>5</v>
      </c>
      <c r="E41" s="1">
        <f t="shared" si="1"/>
        <v>80</v>
      </c>
      <c r="J41" s="13" t="b">
        <v>1</v>
      </c>
    </row>
    <row r="42" spans="1:10" x14ac:dyDescent="0.25">
      <c r="A42" s="1">
        <v>2405</v>
      </c>
      <c r="B42" s="3">
        <v>247800</v>
      </c>
      <c r="C42" s="4">
        <v>42380</v>
      </c>
      <c r="D42" s="10" t="s">
        <v>5</v>
      </c>
      <c r="E42" s="1">
        <f t="shared" si="1"/>
        <v>79</v>
      </c>
    </row>
    <row r="43" spans="1:10" x14ac:dyDescent="0.25">
      <c r="A43" s="1">
        <v>2406</v>
      </c>
      <c r="B43" s="3">
        <v>198650</v>
      </c>
      <c r="C43" s="4">
        <v>42382</v>
      </c>
      <c r="D43" s="10" t="s">
        <v>6</v>
      </c>
      <c r="E43" s="1">
        <f t="shared" si="1"/>
        <v>77</v>
      </c>
    </row>
    <row r="44" spans="1:10" x14ac:dyDescent="0.25">
      <c r="A44" s="1">
        <v>2407</v>
      </c>
      <c r="B44" s="3">
        <v>96870</v>
      </c>
      <c r="C44" s="4">
        <v>42383</v>
      </c>
      <c r="D44" s="10" t="s">
        <v>6</v>
      </c>
      <c r="E44" s="1">
        <f t="shared" si="1"/>
        <v>76</v>
      </c>
    </row>
    <row r="45" spans="1:10" x14ac:dyDescent="0.25">
      <c r="A45" s="1">
        <v>2408</v>
      </c>
      <c r="B45" s="3">
        <v>54230</v>
      </c>
      <c r="C45" s="4">
        <v>42386</v>
      </c>
      <c r="D45" s="10" t="s">
        <v>6</v>
      </c>
      <c r="E45" s="1">
        <f t="shared" si="1"/>
        <v>73</v>
      </c>
    </row>
    <row r="46" spans="1:10" x14ac:dyDescent="0.25">
      <c r="A46" s="1">
        <v>2409</v>
      </c>
      <c r="B46" s="3">
        <v>148900</v>
      </c>
      <c r="C46" s="4">
        <v>42388</v>
      </c>
      <c r="D46" s="10" t="s">
        <v>5</v>
      </c>
      <c r="E46" s="1">
        <f t="shared" si="1"/>
        <v>71</v>
      </c>
    </row>
    <row r="47" spans="1:10" x14ac:dyDescent="0.25">
      <c r="A47" s="1">
        <v>2410</v>
      </c>
      <c r="B47" s="3">
        <v>196520</v>
      </c>
      <c r="C47" s="4">
        <v>42391</v>
      </c>
      <c r="D47" s="10" t="s">
        <v>5</v>
      </c>
      <c r="E47" s="1">
        <f t="shared" si="1"/>
        <v>68</v>
      </c>
      <c r="H47" s="13" t="b">
        <v>0</v>
      </c>
    </row>
    <row r="48" spans="1:10" x14ac:dyDescent="0.25">
      <c r="A48" s="1">
        <v>2411</v>
      </c>
      <c r="B48" s="3">
        <v>86520</v>
      </c>
      <c r="C48" s="4">
        <v>42393</v>
      </c>
      <c r="D48" s="10" t="s">
        <v>5</v>
      </c>
      <c r="E48" s="1">
        <f t="shared" si="1"/>
        <v>66</v>
      </c>
    </row>
    <row r="49" spans="1:10" x14ac:dyDescent="0.25">
      <c r="A49" s="1">
        <v>2412</v>
      </c>
      <c r="B49" s="3">
        <v>78500</v>
      </c>
      <c r="C49" s="4">
        <v>42397</v>
      </c>
      <c r="D49" s="10" t="s">
        <v>6</v>
      </c>
      <c r="E49" s="1">
        <f t="shared" si="1"/>
        <v>62</v>
      </c>
    </row>
    <row r="50" spans="1:10" x14ac:dyDescent="0.25">
      <c r="A50" s="1">
        <v>2413</v>
      </c>
      <c r="B50" s="3">
        <v>156300</v>
      </c>
      <c r="C50" s="4">
        <v>42400</v>
      </c>
      <c r="D50" s="10" t="s">
        <v>6</v>
      </c>
      <c r="E50" s="1">
        <f t="shared" si="1"/>
        <v>59</v>
      </c>
    </row>
    <row r="51" spans="1:10" x14ac:dyDescent="0.25">
      <c r="A51" s="1">
        <v>2414</v>
      </c>
      <c r="B51" s="3">
        <v>68420</v>
      </c>
      <c r="C51" s="4">
        <v>42402</v>
      </c>
      <c r="D51" s="10" t="s">
        <v>5</v>
      </c>
      <c r="E51" s="1">
        <f t="shared" si="1"/>
        <v>57</v>
      </c>
    </row>
    <row r="52" spans="1:10" x14ac:dyDescent="0.25">
      <c r="A52" s="1">
        <v>2415</v>
      </c>
      <c r="B52" s="3">
        <v>113000</v>
      </c>
      <c r="C52" s="4">
        <v>42405</v>
      </c>
      <c r="D52" s="10" t="s">
        <v>5</v>
      </c>
      <c r="E52" s="1">
        <f t="shared" si="1"/>
        <v>54</v>
      </c>
    </row>
    <row r="53" spans="1:10" x14ac:dyDescent="0.25">
      <c r="A53" s="1">
        <v>2416</v>
      </c>
      <c r="B53" s="3">
        <v>35400</v>
      </c>
      <c r="C53" s="4">
        <v>42408</v>
      </c>
      <c r="D53" s="10" t="s">
        <v>6</v>
      </c>
      <c r="E53" s="1">
        <f t="shared" si="1"/>
        <v>51</v>
      </c>
      <c r="J53" s="13" t="b">
        <v>1</v>
      </c>
    </row>
    <row r="54" spans="1:10" x14ac:dyDescent="0.25">
      <c r="A54" s="1">
        <v>2417</v>
      </c>
      <c r="B54" s="3">
        <v>158000</v>
      </c>
      <c r="C54" s="4">
        <v>42410</v>
      </c>
      <c r="D54" s="10" t="s">
        <v>6</v>
      </c>
      <c r="E54" s="1">
        <f t="shared" si="1"/>
        <v>49</v>
      </c>
    </row>
    <row r="55" spans="1:10" x14ac:dyDescent="0.25">
      <c r="A55" s="1">
        <v>2418</v>
      </c>
      <c r="B55" s="3">
        <v>103130</v>
      </c>
      <c r="C55" s="4">
        <v>42412</v>
      </c>
      <c r="D55" s="10" t="s">
        <v>5</v>
      </c>
      <c r="E55" s="1">
        <f t="shared" si="1"/>
        <v>47</v>
      </c>
    </row>
    <row r="56" spans="1:10" x14ac:dyDescent="0.25">
      <c r="A56" s="1">
        <v>2419</v>
      </c>
      <c r="B56" s="3">
        <v>84650</v>
      </c>
      <c r="C56" s="4">
        <v>42415</v>
      </c>
      <c r="D56" s="10" t="s">
        <v>5</v>
      </c>
      <c r="E56" s="1">
        <f t="shared" si="1"/>
        <v>44</v>
      </c>
    </row>
    <row r="57" spans="1:10" x14ac:dyDescent="0.25">
      <c r="A57" s="1">
        <v>2420</v>
      </c>
      <c r="B57" s="3">
        <v>99650</v>
      </c>
      <c r="C57" s="4">
        <v>42417</v>
      </c>
      <c r="D57" s="10" t="s">
        <v>6</v>
      </c>
      <c r="E57" s="1">
        <f t="shared" si="1"/>
        <v>42</v>
      </c>
    </row>
    <row r="59" spans="1:10" x14ac:dyDescent="0.25">
      <c r="H59" s="13" t="b">
        <v>0</v>
      </c>
    </row>
  </sheetData>
  <conditionalFormatting sqref="D9:D28">
    <cfRule type="cellIs" dxfId="3" priority="4" operator="equal">
      <formula>"Cancelado"</formula>
    </cfRule>
  </conditionalFormatting>
  <conditionalFormatting sqref="E9:E28">
    <cfRule type="cellIs" dxfId="2" priority="3" operator="lessThan">
      <formula>60</formula>
    </cfRule>
  </conditionalFormatting>
  <conditionalFormatting sqref="D38:D57">
    <cfRule type="cellIs" dxfId="1" priority="2" operator="equal">
      <formula>"Cancelado"</formula>
    </cfRule>
  </conditionalFormatting>
  <conditionalFormatting sqref="E38:E57">
    <cfRule type="cellIs" dxfId="0" priority="1" operator="lessThan">
      <formula>60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30"/>
  <sheetViews>
    <sheetView zoomScaleNormal="100" workbookViewId="0">
      <selection activeCell="E4" sqref="E4"/>
    </sheetView>
  </sheetViews>
  <sheetFormatPr baseColWidth="10" defaultRowHeight="15" x14ac:dyDescent="0.25"/>
  <cols>
    <col min="1" max="1" width="18.140625" customWidth="1"/>
    <col min="2" max="2" width="12" bestFit="1" customWidth="1"/>
    <col min="3" max="3" width="15.42578125" bestFit="1" customWidth="1"/>
    <col min="4" max="4" width="12.7109375" customWidth="1"/>
    <col min="5" max="6" width="15.7109375" customWidth="1"/>
    <col min="7" max="8" width="10.7109375" customWidth="1"/>
    <col min="9" max="9" width="12.7109375" customWidth="1"/>
    <col min="10" max="17" width="15.7109375" customWidth="1"/>
  </cols>
  <sheetData>
    <row r="3" spans="1:9" x14ac:dyDescent="0.25">
      <c r="A3" s="8" t="s">
        <v>0</v>
      </c>
      <c r="B3" s="8" t="s">
        <v>1</v>
      </c>
      <c r="C3" s="8" t="s">
        <v>2</v>
      </c>
      <c r="D3" s="12" t="s">
        <v>8</v>
      </c>
      <c r="E3" s="12" t="s">
        <v>22</v>
      </c>
      <c r="I3" s="41" t="b">
        <v>1</v>
      </c>
    </row>
    <row r="4" spans="1:9" x14ac:dyDescent="0.25">
      <c r="A4" s="1">
        <v>2401</v>
      </c>
      <c r="B4" s="3">
        <v>135400</v>
      </c>
      <c r="C4" s="4">
        <v>42373</v>
      </c>
      <c r="D4" s="1">
        <f>MONTH(C4)</f>
        <v>1</v>
      </c>
      <c r="I4" s="41"/>
    </row>
    <row r="5" spans="1:9" x14ac:dyDescent="0.25">
      <c r="A5" s="1">
        <v>2402</v>
      </c>
      <c r="B5" s="3">
        <v>13200</v>
      </c>
      <c r="C5" s="4">
        <v>42404</v>
      </c>
      <c r="D5" s="1">
        <f t="shared" ref="D5:D23" si="0">MONTH(C5)</f>
        <v>2</v>
      </c>
      <c r="E5" s="4"/>
    </row>
    <row r="6" spans="1:9" x14ac:dyDescent="0.25">
      <c r="A6" s="1">
        <v>2403</v>
      </c>
      <c r="B6" s="3">
        <v>95300</v>
      </c>
      <c r="C6" s="4">
        <v>42422</v>
      </c>
      <c r="D6" s="1">
        <f t="shared" si="0"/>
        <v>2</v>
      </c>
      <c r="E6" s="4"/>
      <c r="G6" s="41" t="b">
        <v>0</v>
      </c>
    </row>
    <row r="7" spans="1:9" x14ac:dyDescent="0.25">
      <c r="A7" s="1">
        <v>2404</v>
      </c>
      <c r="B7" s="3">
        <v>87600</v>
      </c>
      <c r="C7" s="4">
        <v>42439</v>
      </c>
      <c r="D7" s="1">
        <f t="shared" si="0"/>
        <v>3</v>
      </c>
      <c r="E7" s="4"/>
      <c r="G7" s="41"/>
    </row>
    <row r="8" spans="1:9" x14ac:dyDescent="0.25">
      <c r="A8" s="1">
        <v>2405</v>
      </c>
      <c r="B8" s="3">
        <v>247800</v>
      </c>
      <c r="C8" s="4">
        <v>42455</v>
      </c>
      <c r="D8" s="1">
        <f t="shared" si="0"/>
        <v>3</v>
      </c>
      <c r="E8" s="4"/>
      <c r="I8" s="41" t="b">
        <v>1</v>
      </c>
    </row>
    <row r="9" spans="1:9" x14ac:dyDescent="0.25">
      <c r="A9" s="1">
        <v>2406</v>
      </c>
      <c r="B9" s="3">
        <v>198650</v>
      </c>
      <c r="C9" s="4">
        <v>42472</v>
      </c>
      <c r="D9" s="1">
        <f t="shared" si="0"/>
        <v>4</v>
      </c>
      <c r="E9" s="4"/>
      <c r="I9" s="41"/>
    </row>
    <row r="10" spans="1:9" x14ac:dyDescent="0.25">
      <c r="A10" s="1">
        <v>2407</v>
      </c>
      <c r="B10" s="3">
        <v>96870</v>
      </c>
      <c r="C10" s="4">
        <v>42488</v>
      </c>
      <c r="D10" s="1">
        <f t="shared" si="0"/>
        <v>4</v>
      </c>
      <c r="E10" s="4"/>
    </row>
    <row r="11" spans="1:9" x14ac:dyDescent="0.25">
      <c r="A11" s="1">
        <v>2408</v>
      </c>
      <c r="B11" s="3">
        <v>54230</v>
      </c>
      <c r="C11" s="4">
        <v>42506</v>
      </c>
      <c r="D11" s="1">
        <f t="shared" si="0"/>
        <v>5</v>
      </c>
      <c r="E11" s="4"/>
      <c r="G11" s="41" t="b">
        <v>0</v>
      </c>
    </row>
    <row r="12" spans="1:9" x14ac:dyDescent="0.25">
      <c r="A12" s="1">
        <v>2409</v>
      </c>
      <c r="B12" s="3">
        <v>148900</v>
      </c>
      <c r="C12" s="4">
        <v>42523</v>
      </c>
      <c r="D12" s="1">
        <f t="shared" si="0"/>
        <v>6</v>
      </c>
      <c r="E12" s="4"/>
      <c r="G12" s="41"/>
    </row>
    <row r="13" spans="1:9" x14ac:dyDescent="0.25">
      <c r="A13" s="1">
        <v>2410</v>
      </c>
      <c r="B13" s="3">
        <v>196520</v>
      </c>
      <c r="C13" s="4">
        <v>42541</v>
      </c>
      <c r="D13" s="1">
        <f t="shared" si="0"/>
        <v>6</v>
      </c>
      <c r="E13" s="4"/>
      <c r="I13" s="41" t="b">
        <v>1</v>
      </c>
    </row>
    <row r="14" spans="1:9" x14ac:dyDescent="0.25">
      <c r="A14" s="1">
        <v>2411</v>
      </c>
      <c r="B14" s="3">
        <v>86520</v>
      </c>
      <c r="C14" s="4">
        <v>42558</v>
      </c>
      <c r="D14" s="1">
        <f t="shared" si="0"/>
        <v>7</v>
      </c>
      <c r="E14" s="4"/>
      <c r="I14" s="41"/>
    </row>
    <row r="15" spans="1:9" x14ac:dyDescent="0.25">
      <c r="A15" s="1">
        <v>2412</v>
      </c>
      <c r="B15" s="3">
        <v>78500</v>
      </c>
      <c r="C15" s="4">
        <v>42577</v>
      </c>
      <c r="D15" s="1">
        <f t="shared" si="0"/>
        <v>7</v>
      </c>
      <c r="E15" s="4"/>
    </row>
    <row r="16" spans="1:9" x14ac:dyDescent="0.25">
      <c r="A16" s="1">
        <v>2413</v>
      </c>
      <c r="B16" s="3">
        <v>156300</v>
      </c>
      <c r="C16" s="4">
        <v>42595</v>
      </c>
      <c r="D16" s="1">
        <f t="shared" si="0"/>
        <v>8</v>
      </c>
      <c r="E16" s="4"/>
      <c r="G16" s="41" t="b">
        <v>0</v>
      </c>
    </row>
    <row r="17" spans="1:9" x14ac:dyDescent="0.25">
      <c r="A17" s="1">
        <v>2414</v>
      </c>
      <c r="B17" s="3">
        <v>68420</v>
      </c>
      <c r="C17" s="4">
        <v>42612</v>
      </c>
      <c r="D17" s="1">
        <f t="shared" si="0"/>
        <v>8</v>
      </c>
      <c r="E17" s="4"/>
      <c r="G17" s="41"/>
    </row>
    <row r="18" spans="1:9" x14ac:dyDescent="0.25">
      <c r="A18" s="1">
        <v>2415</v>
      </c>
      <c r="B18" s="3">
        <v>113000</v>
      </c>
      <c r="C18" s="4">
        <v>42630</v>
      </c>
      <c r="D18" s="1">
        <f t="shared" si="0"/>
        <v>9</v>
      </c>
      <c r="E18" s="4"/>
      <c r="I18" s="41" t="b">
        <v>1</v>
      </c>
    </row>
    <row r="19" spans="1:9" x14ac:dyDescent="0.25">
      <c r="A19" s="1">
        <v>2416</v>
      </c>
      <c r="B19" s="3">
        <v>35400</v>
      </c>
      <c r="C19" s="4">
        <v>42648</v>
      </c>
      <c r="D19" s="1">
        <f t="shared" si="0"/>
        <v>10</v>
      </c>
      <c r="E19" s="4"/>
      <c r="I19" s="41"/>
    </row>
    <row r="20" spans="1:9" x14ac:dyDescent="0.25">
      <c r="A20" s="1">
        <v>2417</v>
      </c>
      <c r="B20" s="3">
        <v>158000</v>
      </c>
      <c r="C20" s="4">
        <v>42665</v>
      </c>
      <c r="D20" s="1">
        <f t="shared" si="0"/>
        <v>10</v>
      </c>
      <c r="E20" s="4"/>
    </row>
    <row r="21" spans="1:9" x14ac:dyDescent="0.25">
      <c r="A21" s="1">
        <v>2418</v>
      </c>
      <c r="B21" s="3">
        <v>103130</v>
      </c>
      <c r="C21" s="4">
        <v>42682</v>
      </c>
      <c r="D21" s="1">
        <f t="shared" si="0"/>
        <v>11</v>
      </c>
      <c r="E21" s="4"/>
      <c r="G21" s="41" t="b">
        <v>0</v>
      </c>
    </row>
    <row r="22" spans="1:9" x14ac:dyDescent="0.25">
      <c r="A22" s="1">
        <v>2419</v>
      </c>
      <c r="B22" s="3">
        <v>84650</v>
      </c>
      <c r="C22" s="4">
        <v>42700</v>
      </c>
      <c r="D22" s="1">
        <f t="shared" si="0"/>
        <v>11</v>
      </c>
      <c r="E22" s="4"/>
      <c r="G22" s="41"/>
    </row>
    <row r="23" spans="1:9" x14ac:dyDescent="0.25">
      <c r="A23" s="1">
        <v>2420</v>
      </c>
      <c r="B23" s="3">
        <v>99650</v>
      </c>
      <c r="C23" s="4">
        <v>42717</v>
      </c>
      <c r="D23" s="1">
        <f t="shared" si="0"/>
        <v>12</v>
      </c>
      <c r="E23" s="4"/>
    </row>
    <row r="26" spans="1:9" x14ac:dyDescent="0.25">
      <c r="G26" s="21"/>
      <c r="I26" s="41" t="b">
        <v>1</v>
      </c>
    </row>
    <row r="27" spans="1:9" x14ac:dyDescent="0.25">
      <c r="G27" s="21"/>
      <c r="I27" s="41"/>
    </row>
    <row r="29" spans="1:9" x14ac:dyDescent="0.25">
      <c r="G29" s="41" t="b">
        <v>0</v>
      </c>
    </row>
    <row r="30" spans="1:9" x14ac:dyDescent="0.25">
      <c r="G30" s="41"/>
    </row>
  </sheetData>
  <mergeCells count="10">
    <mergeCell ref="I26:I27"/>
    <mergeCell ref="G29:G30"/>
    <mergeCell ref="G6:G7"/>
    <mergeCell ref="I3:I4"/>
    <mergeCell ref="I8:I9"/>
    <mergeCell ref="I13:I14"/>
    <mergeCell ref="I18:I19"/>
    <mergeCell ref="G11:G12"/>
    <mergeCell ref="G16:G17"/>
    <mergeCell ref="G21:G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G23"/>
  <sheetViews>
    <sheetView zoomScaleNormal="100" workbookViewId="0">
      <selection activeCell="D4" sqref="D4"/>
    </sheetView>
  </sheetViews>
  <sheetFormatPr baseColWidth="10" defaultRowHeight="15" x14ac:dyDescent="0.25"/>
  <cols>
    <col min="1" max="1" width="18.140625" customWidth="1"/>
    <col min="2" max="2" width="15.42578125" bestFit="1" customWidth="1"/>
    <col min="3" max="4" width="12.7109375" customWidth="1"/>
    <col min="5" max="5" width="15.7109375" customWidth="1"/>
    <col min="6" max="6" width="9.5703125" customWidth="1"/>
    <col min="7" max="7" width="11.42578125" bestFit="1" customWidth="1"/>
    <col min="8" max="9" width="15.7109375" customWidth="1"/>
  </cols>
  <sheetData>
    <row r="3" spans="1:7" x14ac:dyDescent="0.25">
      <c r="A3" s="8" t="s">
        <v>0</v>
      </c>
      <c r="B3" s="8" t="s">
        <v>2</v>
      </c>
      <c r="C3" s="12" t="s">
        <v>8</v>
      </c>
      <c r="D3" s="12" t="s">
        <v>22</v>
      </c>
    </row>
    <row r="4" spans="1:7" x14ac:dyDescent="0.25">
      <c r="A4" s="1">
        <v>2401</v>
      </c>
      <c r="B4" s="4">
        <v>42373</v>
      </c>
      <c r="C4" s="1">
        <f>MONTH(B4)</f>
        <v>1</v>
      </c>
    </row>
    <row r="5" spans="1:7" x14ac:dyDescent="0.25">
      <c r="A5" s="1">
        <v>2402</v>
      </c>
      <c r="B5" s="4">
        <v>42404</v>
      </c>
      <c r="C5" s="1">
        <f t="shared" ref="C5:C23" si="0">MONTH(B5)</f>
        <v>2</v>
      </c>
      <c r="D5" s="4"/>
    </row>
    <row r="6" spans="1:7" ht="15.75" thickBot="1" x14ac:dyDescent="0.3">
      <c r="A6" s="1">
        <v>2403</v>
      </c>
      <c r="B6" s="4">
        <v>42422</v>
      </c>
      <c r="C6" s="1">
        <f t="shared" si="0"/>
        <v>2</v>
      </c>
      <c r="D6" s="4"/>
      <c r="F6" s="1" t="s">
        <v>23</v>
      </c>
      <c r="G6" s="12" t="s">
        <v>22</v>
      </c>
    </row>
    <row r="7" spans="1:7" x14ac:dyDescent="0.25">
      <c r="A7" s="1">
        <v>2404</v>
      </c>
      <c r="B7" s="4">
        <v>42439</v>
      </c>
      <c r="C7" s="1">
        <f t="shared" si="0"/>
        <v>3</v>
      </c>
      <c r="D7" s="4"/>
      <c r="F7" s="22">
        <v>1</v>
      </c>
      <c r="G7" s="23" t="s">
        <v>24</v>
      </c>
    </row>
    <row r="8" spans="1:7" x14ac:dyDescent="0.25">
      <c r="A8" s="1">
        <v>2405</v>
      </c>
      <c r="B8" s="4">
        <v>42455</v>
      </c>
      <c r="C8" s="1">
        <f t="shared" si="0"/>
        <v>3</v>
      </c>
      <c r="D8" s="4"/>
      <c r="F8" s="24">
        <v>2</v>
      </c>
      <c r="G8" s="25" t="s">
        <v>25</v>
      </c>
    </row>
    <row r="9" spans="1:7" x14ac:dyDescent="0.25">
      <c r="A9" s="1">
        <v>2406</v>
      </c>
      <c r="B9" s="4">
        <v>42472</v>
      </c>
      <c r="C9" s="1">
        <f t="shared" si="0"/>
        <v>4</v>
      </c>
      <c r="D9" s="4"/>
      <c r="F9" s="24">
        <v>3</v>
      </c>
      <c r="G9" s="25" t="s">
        <v>26</v>
      </c>
    </row>
    <row r="10" spans="1:7" x14ac:dyDescent="0.25">
      <c r="A10" s="1">
        <v>2407</v>
      </c>
      <c r="B10" s="4">
        <v>42488</v>
      </c>
      <c r="C10" s="1">
        <f t="shared" si="0"/>
        <v>4</v>
      </c>
      <c r="D10" s="4"/>
      <c r="F10" s="24">
        <v>4</v>
      </c>
      <c r="G10" s="25" t="s">
        <v>27</v>
      </c>
    </row>
    <row r="11" spans="1:7" x14ac:dyDescent="0.25">
      <c r="A11" s="1">
        <v>2408</v>
      </c>
      <c r="B11" s="4">
        <v>42506</v>
      </c>
      <c r="C11" s="1">
        <f t="shared" si="0"/>
        <v>5</v>
      </c>
      <c r="D11" s="4"/>
      <c r="F11" s="24">
        <v>5</v>
      </c>
      <c r="G11" s="25" t="s">
        <v>28</v>
      </c>
    </row>
    <row r="12" spans="1:7" x14ac:dyDescent="0.25">
      <c r="A12" s="1">
        <v>2409</v>
      </c>
      <c r="B12" s="4">
        <v>42523</v>
      </c>
      <c r="C12" s="1">
        <f t="shared" si="0"/>
        <v>6</v>
      </c>
      <c r="D12" s="4"/>
      <c r="F12" s="24">
        <v>6</v>
      </c>
      <c r="G12" s="25" t="s">
        <v>29</v>
      </c>
    </row>
    <row r="13" spans="1:7" x14ac:dyDescent="0.25">
      <c r="A13" s="1">
        <v>2410</v>
      </c>
      <c r="B13" s="4">
        <v>42541</v>
      </c>
      <c r="C13" s="1">
        <f t="shared" si="0"/>
        <v>6</v>
      </c>
      <c r="D13" s="4"/>
      <c r="F13" s="24">
        <v>7</v>
      </c>
      <c r="G13" s="25" t="s">
        <v>30</v>
      </c>
    </row>
    <row r="14" spans="1:7" x14ac:dyDescent="0.25">
      <c r="A14" s="1">
        <v>2411</v>
      </c>
      <c r="B14" s="4">
        <v>42558</v>
      </c>
      <c r="C14" s="1">
        <f t="shared" si="0"/>
        <v>7</v>
      </c>
      <c r="D14" s="4"/>
      <c r="F14" s="24">
        <v>8</v>
      </c>
      <c r="G14" s="25" t="s">
        <v>31</v>
      </c>
    </row>
    <row r="15" spans="1:7" x14ac:dyDescent="0.25">
      <c r="A15" s="1">
        <v>2412</v>
      </c>
      <c r="B15" s="4">
        <v>42577</v>
      </c>
      <c r="C15" s="1">
        <f t="shared" si="0"/>
        <v>7</v>
      </c>
      <c r="D15" s="4"/>
      <c r="F15" s="24">
        <v>9</v>
      </c>
      <c r="G15" s="25" t="s">
        <v>32</v>
      </c>
    </row>
    <row r="16" spans="1:7" x14ac:dyDescent="0.25">
      <c r="A16" s="1">
        <v>2413</v>
      </c>
      <c r="B16" s="4">
        <v>42595</v>
      </c>
      <c r="C16" s="1">
        <f t="shared" si="0"/>
        <v>8</v>
      </c>
      <c r="D16" s="4"/>
      <c r="F16" s="24">
        <v>10</v>
      </c>
      <c r="G16" s="25" t="s">
        <v>33</v>
      </c>
    </row>
    <row r="17" spans="1:7" x14ac:dyDescent="0.25">
      <c r="A17" s="1">
        <v>2414</v>
      </c>
      <c r="B17" s="4">
        <v>42612</v>
      </c>
      <c r="C17" s="1">
        <f t="shared" si="0"/>
        <v>8</v>
      </c>
      <c r="D17" s="4"/>
      <c r="F17" s="24">
        <v>11</v>
      </c>
      <c r="G17" s="25" t="s">
        <v>34</v>
      </c>
    </row>
    <row r="18" spans="1:7" ht="15.75" thickBot="1" x14ac:dyDescent="0.3">
      <c r="A18" s="1">
        <v>2415</v>
      </c>
      <c r="B18" s="4">
        <v>42630</v>
      </c>
      <c r="C18" s="1">
        <f t="shared" si="0"/>
        <v>9</v>
      </c>
      <c r="D18" s="4"/>
      <c r="F18" s="26">
        <v>12</v>
      </c>
      <c r="G18" s="27" t="s">
        <v>35</v>
      </c>
    </row>
    <row r="19" spans="1:7" x14ac:dyDescent="0.25">
      <c r="A19" s="1">
        <v>2416</v>
      </c>
      <c r="B19" s="4">
        <v>42648</v>
      </c>
      <c r="C19" s="1">
        <f t="shared" si="0"/>
        <v>10</v>
      </c>
      <c r="D19" s="4"/>
    </row>
    <row r="20" spans="1:7" x14ac:dyDescent="0.25">
      <c r="A20" s="1">
        <v>2417</v>
      </c>
      <c r="B20" s="4">
        <v>42665</v>
      </c>
      <c r="C20" s="1">
        <f t="shared" si="0"/>
        <v>10</v>
      </c>
      <c r="D20" s="4"/>
    </row>
    <row r="21" spans="1:7" x14ac:dyDescent="0.25">
      <c r="A21" s="1">
        <v>2418</v>
      </c>
      <c r="B21" s="4">
        <v>42682</v>
      </c>
      <c r="C21" s="1">
        <f t="shared" si="0"/>
        <v>11</v>
      </c>
      <c r="D21" s="4"/>
    </row>
    <row r="22" spans="1:7" x14ac:dyDescent="0.25">
      <c r="A22" s="1">
        <v>2419</v>
      </c>
      <c r="B22" s="4">
        <v>42700</v>
      </c>
      <c r="C22" s="1">
        <f t="shared" si="0"/>
        <v>11</v>
      </c>
      <c r="D22" s="4"/>
    </row>
    <row r="23" spans="1:7" x14ac:dyDescent="0.25">
      <c r="A23" s="1">
        <v>2420</v>
      </c>
      <c r="B23" s="4">
        <v>42717</v>
      </c>
      <c r="C23" s="1">
        <f t="shared" si="0"/>
        <v>12</v>
      </c>
      <c r="D23" s="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M23"/>
  <sheetViews>
    <sheetView zoomScaleNormal="100" workbookViewId="0">
      <selection activeCell="E4" sqref="E4"/>
    </sheetView>
  </sheetViews>
  <sheetFormatPr baseColWidth="10" defaultRowHeight="15" x14ac:dyDescent="0.25"/>
  <cols>
    <col min="1" max="1" width="18.140625" customWidth="1"/>
    <col min="2" max="2" width="15.42578125" bestFit="1" customWidth="1"/>
    <col min="3" max="7" width="12.7109375" customWidth="1"/>
    <col min="8" max="8" width="15.7109375" customWidth="1"/>
    <col min="9" max="9" width="9.5703125" customWidth="1"/>
    <col min="10" max="10" width="11.42578125" bestFit="1" customWidth="1"/>
    <col min="11" max="15" width="15.7109375" customWidth="1"/>
  </cols>
  <sheetData>
    <row r="3" spans="1:13" x14ac:dyDescent="0.25">
      <c r="A3" s="8" t="s">
        <v>0</v>
      </c>
      <c r="B3" s="8" t="s">
        <v>2</v>
      </c>
      <c r="C3" s="12" t="s">
        <v>8</v>
      </c>
      <c r="D3" s="12" t="s">
        <v>22</v>
      </c>
      <c r="E3" s="12" t="s">
        <v>36</v>
      </c>
      <c r="F3" s="12" t="s">
        <v>37</v>
      </c>
      <c r="G3" s="12" t="s">
        <v>38</v>
      </c>
    </row>
    <row r="4" spans="1:13" x14ac:dyDescent="0.25">
      <c r="A4" s="1">
        <v>2401</v>
      </c>
      <c r="B4" s="4">
        <v>42373</v>
      </c>
      <c r="C4" s="1">
        <f>MONTH(B4)</f>
        <v>1</v>
      </c>
      <c r="D4" t="str">
        <f t="shared" ref="D4:D23" si="0">VLOOKUP($C4,mtz_PERIODOS,2,0)</f>
        <v>Enero</v>
      </c>
      <c r="E4" s="32"/>
      <c r="F4" s="32"/>
      <c r="G4" s="39"/>
    </row>
    <row r="5" spans="1:13" x14ac:dyDescent="0.25">
      <c r="A5" s="1">
        <v>2402</v>
      </c>
      <c r="B5" s="4">
        <v>42404</v>
      </c>
      <c r="C5" s="1">
        <f t="shared" ref="C5:C23" si="1">MONTH(B5)</f>
        <v>2</v>
      </c>
      <c r="D5" t="str">
        <f t="shared" si="0"/>
        <v>Ferebro</v>
      </c>
      <c r="E5" s="32"/>
      <c r="F5" s="32"/>
      <c r="G5" s="39"/>
    </row>
    <row r="6" spans="1:13" ht="15.75" thickBot="1" x14ac:dyDescent="0.3">
      <c r="A6" s="1">
        <v>2403</v>
      </c>
      <c r="B6" s="4">
        <v>42422</v>
      </c>
      <c r="C6" s="1">
        <f t="shared" si="1"/>
        <v>2</v>
      </c>
      <c r="D6" t="str">
        <f t="shared" si="0"/>
        <v>Ferebro</v>
      </c>
      <c r="E6" s="32"/>
      <c r="F6" s="32"/>
      <c r="G6" s="39"/>
      <c r="I6" s="1" t="s">
        <v>23</v>
      </c>
      <c r="J6" s="12" t="s">
        <v>22</v>
      </c>
      <c r="K6" s="1" t="s">
        <v>36</v>
      </c>
      <c r="L6" t="s">
        <v>37</v>
      </c>
      <c r="M6" t="s">
        <v>38</v>
      </c>
    </row>
    <row r="7" spans="1:13" x14ac:dyDescent="0.25">
      <c r="A7" s="1">
        <v>2404</v>
      </c>
      <c r="B7" s="4">
        <v>42439</v>
      </c>
      <c r="C7" s="1">
        <f t="shared" si="1"/>
        <v>3</v>
      </c>
      <c r="D7" t="str">
        <f t="shared" si="0"/>
        <v>Marzo</v>
      </c>
      <c r="E7" s="33"/>
      <c r="F7" s="32"/>
      <c r="G7" s="39"/>
      <c r="I7" s="22">
        <v>1</v>
      </c>
      <c r="J7" s="28" t="s">
        <v>24</v>
      </c>
      <c r="K7" s="31" t="s">
        <v>39</v>
      </c>
      <c r="L7" s="31" t="s">
        <v>45</v>
      </c>
      <c r="M7" s="35" t="s">
        <v>49</v>
      </c>
    </row>
    <row r="8" spans="1:13" x14ac:dyDescent="0.25">
      <c r="A8" s="1">
        <v>2405</v>
      </c>
      <c r="B8" s="4">
        <v>42455</v>
      </c>
      <c r="C8" s="1">
        <f t="shared" si="1"/>
        <v>3</v>
      </c>
      <c r="D8" t="str">
        <f t="shared" si="0"/>
        <v>Marzo</v>
      </c>
      <c r="E8" s="33"/>
      <c r="F8" s="32"/>
      <c r="G8" s="39"/>
      <c r="I8" s="24">
        <v>2</v>
      </c>
      <c r="J8" s="29" t="s">
        <v>25</v>
      </c>
      <c r="K8" s="32" t="s">
        <v>39</v>
      </c>
      <c r="L8" s="32" t="s">
        <v>45</v>
      </c>
      <c r="M8" s="36" t="s">
        <v>49</v>
      </c>
    </row>
    <row r="9" spans="1:13" x14ac:dyDescent="0.25">
      <c r="A9" s="1">
        <v>2406</v>
      </c>
      <c r="B9" s="4">
        <v>42472</v>
      </c>
      <c r="C9" s="1">
        <f t="shared" si="1"/>
        <v>4</v>
      </c>
      <c r="D9" t="str">
        <f t="shared" si="0"/>
        <v>Abril</v>
      </c>
      <c r="E9" s="33"/>
      <c r="F9" s="33"/>
      <c r="G9" s="39"/>
      <c r="I9" s="24">
        <v>3</v>
      </c>
      <c r="J9" s="29" t="s">
        <v>26</v>
      </c>
      <c r="K9" s="33" t="s">
        <v>44</v>
      </c>
      <c r="L9" s="32" t="s">
        <v>45</v>
      </c>
      <c r="M9" s="36" t="s">
        <v>49</v>
      </c>
    </row>
    <row r="10" spans="1:13" x14ac:dyDescent="0.25">
      <c r="A10" s="1">
        <v>2407</v>
      </c>
      <c r="B10" s="4">
        <v>42488</v>
      </c>
      <c r="C10" s="1">
        <f t="shared" si="1"/>
        <v>4</v>
      </c>
      <c r="D10" t="str">
        <f t="shared" si="0"/>
        <v>Abril</v>
      </c>
      <c r="E10" s="33"/>
      <c r="F10" s="33"/>
      <c r="G10" s="39"/>
      <c r="I10" s="24">
        <v>4</v>
      </c>
      <c r="J10" s="29" t="s">
        <v>27</v>
      </c>
      <c r="K10" s="33" t="s">
        <v>44</v>
      </c>
      <c r="L10" s="33" t="s">
        <v>46</v>
      </c>
      <c r="M10" s="36" t="s">
        <v>49</v>
      </c>
    </row>
    <row r="11" spans="1:13" x14ac:dyDescent="0.25">
      <c r="A11" s="1">
        <v>2408</v>
      </c>
      <c r="B11" s="4">
        <v>42506</v>
      </c>
      <c r="C11" s="1">
        <f t="shared" si="1"/>
        <v>5</v>
      </c>
      <c r="D11" t="str">
        <f t="shared" si="0"/>
        <v>Mayo</v>
      </c>
      <c r="E11" s="32"/>
      <c r="F11" s="33"/>
      <c r="G11" s="39"/>
      <c r="I11" s="24">
        <v>5</v>
      </c>
      <c r="J11" s="29" t="s">
        <v>28</v>
      </c>
      <c r="K11" s="32" t="s">
        <v>40</v>
      </c>
      <c r="L11" s="33" t="s">
        <v>46</v>
      </c>
      <c r="M11" s="36" t="s">
        <v>49</v>
      </c>
    </row>
    <row r="12" spans="1:13" x14ac:dyDescent="0.25">
      <c r="A12" s="1">
        <v>2409</v>
      </c>
      <c r="B12" s="4">
        <v>42523</v>
      </c>
      <c r="C12" s="1">
        <f t="shared" si="1"/>
        <v>6</v>
      </c>
      <c r="D12" t="str">
        <f t="shared" si="0"/>
        <v>Junio</v>
      </c>
      <c r="E12" s="32"/>
      <c r="F12" s="33"/>
      <c r="G12" s="39"/>
      <c r="I12" s="24">
        <v>6</v>
      </c>
      <c r="J12" s="29" t="s">
        <v>29</v>
      </c>
      <c r="K12" s="32" t="s">
        <v>40</v>
      </c>
      <c r="L12" s="33" t="s">
        <v>46</v>
      </c>
      <c r="M12" s="36" t="s">
        <v>49</v>
      </c>
    </row>
    <row r="13" spans="1:13" x14ac:dyDescent="0.25">
      <c r="A13" s="1">
        <v>2410</v>
      </c>
      <c r="B13" s="4">
        <v>42541</v>
      </c>
      <c r="C13" s="1">
        <f t="shared" si="1"/>
        <v>6</v>
      </c>
      <c r="D13" t="str">
        <f t="shared" si="0"/>
        <v>Junio</v>
      </c>
      <c r="E13" s="32"/>
      <c r="F13" s="33"/>
      <c r="G13" s="39"/>
      <c r="I13" s="24">
        <v>7</v>
      </c>
      <c r="J13" s="29" t="s">
        <v>30</v>
      </c>
      <c r="K13" s="33" t="s">
        <v>41</v>
      </c>
      <c r="L13" s="32" t="s">
        <v>47</v>
      </c>
      <c r="M13" s="37" t="s">
        <v>50</v>
      </c>
    </row>
    <row r="14" spans="1:13" x14ac:dyDescent="0.25">
      <c r="A14" s="1">
        <v>2411</v>
      </c>
      <c r="B14" s="4">
        <v>42558</v>
      </c>
      <c r="C14" s="1">
        <f t="shared" si="1"/>
        <v>7</v>
      </c>
      <c r="D14" t="str">
        <f t="shared" si="0"/>
        <v>Julio</v>
      </c>
      <c r="E14" s="33"/>
      <c r="F14" s="32"/>
      <c r="G14" s="40"/>
      <c r="I14" s="24">
        <v>8</v>
      </c>
      <c r="J14" s="29" t="s">
        <v>31</v>
      </c>
      <c r="K14" s="33" t="s">
        <v>41</v>
      </c>
      <c r="L14" s="32" t="s">
        <v>47</v>
      </c>
      <c r="M14" s="37" t="s">
        <v>50</v>
      </c>
    </row>
    <row r="15" spans="1:13" x14ac:dyDescent="0.25">
      <c r="A15" s="1">
        <v>2412</v>
      </c>
      <c r="B15" s="4">
        <v>42577</v>
      </c>
      <c r="C15" s="1">
        <f t="shared" si="1"/>
        <v>7</v>
      </c>
      <c r="D15" t="str">
        <f t="shared" si="0"/>
        <v>Julio</v>
      </c>
      <c r="E15" s="33"/>
      <c r="F15" s="32"/>
      <c r="G15" s="40"/>
      <c r="I15" s="24">
        <v>9</v>
      </c>
      <c r="J15" s="29" t="s">
        <v>32</v>
      </c>
      <c r="K15" s="32" t="s">
        <v>42</v>
      </c>
      <c r="L15" s="32" t="s">
        <v>47</v>
      </c>
      <c r="M15" s="37" t="s">
        <v>50</v>
      </c>
    </row>
    <row r="16" spans="1:13" x14ac:dyDescent="0.25">
      <c r="A16" s="1">
        <v>2413</v>
      </c>
      <c r="B16" s="4">
        <v>42595</v>
      </c>
      <c r="C16" s="1">
        <f t="shared" si="1"/>
        <v>8</v>
      </c>
      <c r="D16" t="str">
        <f t="shared" si="0"/>
        <v>Agosto</v>
      </c>
      <c r="E16" s="33"/>
      <c r="F16" s="32"/>
      <c r="G16" s="40"/>
      <c r="I16" s="24">
        <v>10</v>
      </c>
      <c r="J16" s="29" t="s">
        <v>33</v>
      </c>
      <c r="K16" s="32" t="s">
        <v>42</v>
      </c>
      <c r="L16" s="33" t="s">
        <v>48</v>
      </c>
      <c r="M16" s="37" t="s">
        <v>50</v>
      </c>
    </row>
    <row r="17" spans="1:13" x14ac:dyDescent="0.25">
      <c r="A17" s="1">
        <v>2414</v>
      </c>
      <c r="B17" s="4">
        <v>42612</v>
      </c>
      <c r="C17" s="1">
        <f t="shared" si="1"/>
        <v>8</v>
      </c>
      <c r="D17" t="str">
        <f t="shared" si="0"/>
        <v>Agosto</v>
      </c>
      <c r="E17" s="33"/>
      <c r="F17" s="32"/>
      <c r="G17" s="40"/>
      <c r="I17" s="24">
        <v>11</v>
      </c>
      <c r="J17" s="29" t="s">
        <v>34</v>
      </c>
      <c r="K17" s="33" t="s">
        <v>43</v>
      </c>
      <c r="L17" s="33" t="s">
        <v>48</v>
      </c>
      <c r="M17" s="37" t="s">
        <v>50</v>
      </c>
    </row>
    <row r="18" spans="1:13" ht="15.75" thickBot="1" x14ac:dyDescent="0.3">
      <c r="A18" s="1">
        <v>2415</v>
      </c>
      <c r="B18" s="4">
        <v>42630</v>
      </c>
      <c r="C18" s="1">
        <f t="shared" si="1"/>
        <v>9</v>
      </c>
      <c r="D18" t="str">
        <f t="shared" si="0"/>
        <v>Septiembre</v>
      </c>
      <c r="E18" s="32"/>
      <c r="F18" s="32"/>
      <c r="G18" s="40"/>
      <c r="I18" s="26">
        <v>12</v>
      </c>
      <c r="J18" s="30" t="s">
        <v>35</v>
      </c>
      <c r="K18" s="34" t="s">
        <v>43</v>
      </c>
      <c r="L18" s="34" t="s">
        <v>48</v>
      </c>
      <c r="M18" s="38" t="s">
        <v>50</v>
      </c>
    </row>
    <row r="19" spans="1:13" x14ac:dyDescent="0.25">
      <c r="A19" s="1">
        <v>2416</v>
      </c>
      <c r="B19" s="4">
        <v>42648</v>
      </c>
      <c r="C19" s="1">
        <f t="shared" si="1"/>
        <v>10</v>
      </c>
      <c r="D19" t="str">
        <f t="shared" si="0"/>
        <v>Octubre</v>
      </c>
      <c r="E19" s="32"/>
      <c r="F19" s="33"/>
      <c r="G19" s="40"/>
    </row>
    <row r="20" spans="1:13" x14ac:dyDescent="0.25">
      <c r="A20" s="1">
        <v>2417</v>
      </c>
      <c r="B20" s="4">
        <v>42665</v>
      </c>
      <c r="C20" s="1">
        <f t="shared" si="1"/>
        <v>10</v>
      </c>
      <c r="D20" t="str">
        <f t="shared" si="0"/>
        <v>Octubre</v>
      </c>
      <c r="E20" s="32"/>
      <c r="F20" s="33"/>
      <c r="G20" s="40"/>
    </row>
    <row r="21" spans="1:13" x14ac:dyDescent="0.25">
      <c r="A21" s="1">
        <v>2418</v>
      </c>
      <c r="B21" s="4">
        <v>42682</v>
      </c>
      <c r="C21" s="1">
        <f t="shared" si="1"/>
        <v>11</v>
      </c>
      <c r="D21" t="str">
        <f t="shared" si="0"/>
        <v>Noviembre</v>
      </c>
      <c r="E21" s="33"/>
      <c r="F21" s="33"/>
      <c r="G21" s="40"/>
    </row>
    <row r="22" spans="1:13" x14ac:dyDescent="0.25">
      <c r="A22" s="1">
        <v>2419</v>
      </c>
      <c r="B22" s="4">
        <v>42700</v>
      </c>
      <c r="C22" s="1">
        <f t="shared" si="1"/>
        <v>11</v>
      </c>
      <c r="D22" t="str">
        <f t="shared" si="0"/>
        <v>Noviembre</v>
      </c>
      <c r="E22" s="33"/>
      <c r="F22" s="33"/>
      <c r="G22" s="40"/>
    </row>
    <row r="23" spans="1:13" x14ac:dyDescent="0.25">
      <c r="A23" s="1">
        <v>2420</v>
      </c>
      <c r="B23" s="4">
        <v>42717</v>
      </c>
      <c r="C23" s="1">
        <f t="shared" si="1"/>
        <v>12</v>
      </c>
      <c r="D23" t="str">
        <f t="shared" si="0"/>
        <v>Diciembre</v>
      </c>
      <c r="E23" s="33"/>
      <c r="F23" s="33"/>
      <c r="G23" s="40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Dos condiciones Y</vt:lpstr>
      <vt:lpstr>Dos condiciones O</vt:lpstr>
      <vt:lpstr>Dos condiciones Tres salidas</vt:lpstr>
      <vt:lpstr>Muchas condiciones</vt:lpstr>
      <vt:lpstr>BUSCARV para muchas condiciones</vt:lpstr>
      <vt:lpstr>Más del BUSCARV</vt:lpstr>
      <vt:lpstr>mtz_PERIODOS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2014-12-26T17:02:13Z</dcterms:created>
  <dcterms:modified xsi:type="dcterms:W3CDTF">2019-04-15T20:37:02Z</dcterms:modified>
</cp:coreProperties>
</file>